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ppt" ContentType="application/vnd.ms-powerpoint"/>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4.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5.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showInkAnnotation="0" codeName="ThisWorkbook" defaultThemeVersion="124226"/>
  <workbookProtection workbookPassword="9700" lockStructure="1"/>
  <bookViews>
    <workbookView xWindow="480" yWindow="30" windowWidth="18195" windowHeight="12075"/>
  </bookViews>
  <sheets>
    <sheet name="Welcome to PPAQ" sheetId="6" r:id="rId1"/>
    <sheet name="PPAQ Worksheet" sheetId="1" r:id="rId2"/>
    <sheet name="PPAQ Scoring and Interpretation" sheetId="4" r:id="rId3"/>
    <sheet name="PPAQ Domains" sheetId="5" r:id="rId4"/>
    <sheet name="Moving Forward" sheetId="2" r:id="rId5"/>
  </sheets>
  <definedNames>
    <definedName name="Domain1" localSheetId="0">SUM('Welcome to PPAQ'!#REF!,'Welcome to PPAQ'!#REF!,'Welcome to PPAQ'!#REF!,'Welcome to PPAQ'!#REF!)</definedName>
    <definedName name="Domain1">SUM('PPAQ Worksheet'!$L$13,'PPAQ Worksheet'!$L$31,'PPAQ Worksheet'!$L$54,'PPAQ Worksheet'!$L$56)</definedName>
    <definedName name="Domain2" localSheetId="0">SUM('Welcome to PPAQ'!#REF!,'Welcome to PPAQ'!#REF!,'Welcome to PPAQ'!#REF!,'Welcome to PPAQ'!#REF!,'Welcome to PPAQ'!#REF!,'Welcome to PPAQ'!#REF!,'Welcome to PPAQ'!#REF!,'Welcome to PPAQ'!#REF!,'Welcome to PPAQ'!#REF!,'Welcome to PPAQ'!#REF!,'Welcome to PPAQ'!#REF!,'Welcome to PPAQ'!#REF!,'Welcome to PPAQ'!#REF!,'Welcome to PPAQ'!#REF!,'Welcome to PPAQ'!#REF!,'Welcome to PPAQ'!#REF!,'Welcome to PPAQ'!#REF!,'Welcome to PPAQ'!#REF!,'Welcome to PPAQ'!#REF!)</definedName>
    <definedName name="Domain2">SUM('PPAQ Worksheet'!$L$9,'PPAQ Worksheet'!$L$10,'PPAQ Worksheet'!$L$11,'PPAQ Worksheet'!$L$14,'PPAQ Worksheet'!$L$15,'PPAQ Worksheet'!$L$18,'PPAQ Worksheet'!$L$20,'PPAQ Worksheet'!$L$22,'PPAQ Worksheet'!$L$23,'PPAQ Worksheet'!$L$26,'PPAQ Worksheet'!$L$27,'PPAQ Worksheet'!$L$30,'PPAQ Worksheet'!$L$33,'PPAQ Worksheet'!$L$37,'PPAQ Worksheet'!$L$38,'PPAQ Worksheet'!$L$42,'PPAQ Worksheet'!$L$47,'PPAQ Worksheet'!$L$49,'PPAQ Worksheet'!$L$53)</definedName>
    <definedName name="Domain3" localSheetId="0">SUM('Welcome to PPAQ'!#REF!,'Welcome to PPAQ'!#REF!+'Welcome to PPAQ'!#REF!,'Welcome to PPAQ'!#REF!,'Welcome to PPAQ'!#REF!,'Welcome to PPAQ'!#REF!,'Welcome to PPAQ'!#REF!,'Welcome to PPAQ'!#REF!)</definedName>
    <definedName name="Domain3">SUM('PPAQ Worksheet'!$L$12,'PPAQ Worksheet'!$L$16+'PPAQ Worksheet'!$L$17,'PPAQ Worksheet'!$L$35,'PPAQ Worksheet'!$L$43,'PPAQ Worksheet'!$L$44,'PPAQ Worksheet'!$L$46,'PPAQ Worksheet'!$L$48)</definedName>
    <definedName name="Domain4" localSheetId="0">SUM('Welcome to PPAQ'!#REF!,'Welcome to PPAQ'!#REF!,'Welcome to PPAQ'!#REF!,'Welcome to PPAQ'!#REF!,'Welcome to PPAQ'!#REF!,'Welcome to PPAQ'!#REF!,'Welcome to PPAQ'!#REF!)</definedName>
    <definedName name="Domain4">SUM('PPAQ Worksheet'!$L$19,'PPAQ Worksheet'!$L$21,'PPAQ Worksheet'!$L$25,'PPAQ Worksheet'!$L$34,'PPAQ Worksheet'!$L$39,'PPAQ Worksheet'!$L$41,'PPAQ Worksheet'!$L$55)</definedName>
    <definedName name="PPAQ1" localSheetId="0">SUM(6-'Welcome to PPAQ'!#REF!,6-'Welcome to PPAQ'!#REF!,6-'Welcome to PPAQ'!#REF!,6-'Welcome to PPAQ'!#REF!,6-'Welcome to PPAQ'!#REF!,6-'Welcome to PPAQ'!#REF!,6-'Welcome to PPAQ'!#REF!)</definedName>
    <definedName name="PPAQ1">SUM(6-'PPAQ Worksheet'!$L$28,6-'PPAQ Worksheet'!$L$36,6-'PPAQ Worksheet'!$L$40,6-'PPAQ Worksheet'!$L$45,6-'PPAQ Worksheet'!$L$50,6-'PPAQ Worksheet'!$L$51,6-'PPAQ Worksheet'!$L$52)</definedName>
    <definedName name="PPAQ2" localSheetId="0">SUM(6-'Welcome to PPAQ'!#REF!,6-'Welcome to PPAQ'!#REF!,6-'Welcome to PPAQ'!#REF!)</definedName>
    <definedName name="PPAQ2">SUM(6-'PPAQ Worksheet'!$L$24,6-'PPAQ Worksheet'!$L$29,6-'PPAQ Worksheet'!$L$32)</definedName>
  </definedNames>
  <calcPr calcId="145621"/>
</workbook>
</file>

<file path=xl/calcChain.xml><?xml version="1.0" encoding="utf-8"?>
<calcChain xmlns="http://schemas.openxmlformats.org/spreadsheetml/2006/main">
  <c r="F12" i="4" l="1"/>
  <c r="G54" i="4" s="1"/>
  <c r="B9" i="4" l="1"/>
  <c r="B10" i="4"/>
  <c r="B11" i="4"/>
  <c r="B12" i="4"/>
  <c r="B13" i="4"/>
  <c r="B14" i="4"/>
  <c r="B15" i="4"/>
  <c r="B16" i="4"/>
  <c r="B17" i="4"/>
  <c r="B55" i="4" l="1"/>
  <c r="C55" i="4"/>
  <c r="B54" i="4"/>
  <c r="C54" i="4"/>
  <c r="B53" i="4"/>
  <c r="C53" i="4"/>
  <c r="B52" i="4"/>
  <c r="C52" i="4"/>
  <c r="B51" i="4"/>
  <c r="C51" i="4"/>
  <c r="B50" i="4"/>
  <c r="C50" i="4"/>
  <c r="B49" i="4"/>
  <c r="C49" i="4"/>
  <c r="B48" i="4"/>
  <c r="C48" i="4"/>
  <c r="B47" i="4"/>
  <c r="C47" i="4"/>
  <c r="D4" i="4"/>
  <c r="D3" i="4"/>
  <c r="L3" i="4" l="1"/>
  <c r="J9" i="4" l="1"/>
  <c r="K55" i="4" s="1"/>
  <c r="J10" i="4"/>
  <c r="K56" i="4" s="1"/>
  <c r="J11" i="4"/>
  <c r="K57" i="4" s="1"/>
  <c r="J12" i="4"/>
  <c r="K58" i="4" s="1"/>
  <c r="J13" i="4"/>
  <c r="K59" i="4" s="1"/>
  <c r="J14" i="4"/>
  <c r="K60" i="4" s="1"/>
  <c r="J15" i="4"/>
  <c r="K61" i="4" s="1"/>
  <c r="H9" i="4"/>
  <c r="G61" i="4" s="1"/>
  <c r="H10" i="4"/>
  <c r="K46" i="4" s="1"/>
  <c r="H11" i="4"/>
  <c r="K47" i="4" s="1"/>
  <c r="H12" i="4"/>
  <c r="K48" i="4" s="1"/>
  <c r="H13" i="4"/>
  <c r="K49" i="4" s="1"/>
  <c r="H14" i="4"/>
  <c r="K50" i="4" s="1"/>
  <c r="H15" i="4"/>
  <c r="K51" i="4" s="1"/>
  <c r="H16" i="4"/>
  <c r="K52" i="4" s="1"/>
  <c r="H17" i="4"/>
  <c r="K53" i="4" s="1"/>
  <c r="J8" i="4"/>
  <c r="K54" i="4" s="1"/>
  <c r="H8" i="4"/>
  <c r="G60" i="4" s="1"/>
  <c r="F8" i="4"/>
  <c r="F9" i="4"/>
  <c r="F10" i="4"/>
  <c r="F11" i="4"/>
  <c r="G53" i="4" s="1"/>
  <c r="F13" i="4"/>
  <c r="G55" i="4" s="1"/>
  <c r="F14" i="4"/>
  <c r="G56" i="4" s="1"/>
  <c r="F15" i="4"/>
  <c r="G57" i="4" s="1"/>
  <c r="F16" i="4"/>
  <c r="G58" i="4" s="1"/>
  <c r="F17" i="4"/>
  <c r="G59" i="4" s="1"/>
  <c r="D9" i="4"/>
  <c r="D10" i="4"/>
  <c r="D11" i="4"/>
  <c r="D12" i="4"/>
  <c r="D13" i="4"/>
  <c r="D14" i="4"/>
  <c r="D15" i="4"/>
  <c r="G47" i="4" s="1"/>
  <c r="D16" i="4"/>
  <c r="G48" i="4" s="1"/>
  <c r="D17" i="4"/>
  <c r="G49" i="4" s="1"/>
  <c r="D8" i="4"/>
  <c r="B8" i="4"/>
  <c r="F52" i="4" l="1"/>
  <c r="G52" i="4"/>
  <c r="F51" i="4"/>
  <c r="G51" i="4"/>
  <c r="F50" i="4"/>
  <c r="G50" i="4"/>
  <c r="B60" i="4"/>
  <c r="C60" i="4"/>
  <c r="B59" i="4"/>
  <c r="C59" i="4"/>
  <c r="B58" i="4"/>
  <c r="C58" i="4"/>
  <c r="B57" i="4"/>
  <c r="C57" i="4"/>
  <c r="B56" i="4"/>
  <c r="C56" i="4"/>
  <c r="F46" i="4"/>
  <c r="G46" i="4"/>
  <c r="B61" i="4"/>
  <c r="C61" i="4"/>
  <c r="B46" i="4"/>
  <c r="C46" i="4"/>
  <c r="F56" i="4"/>
  <c r="F48" i="4"/>
  <c r="F59" i="4"/>
  <c r="F55" i="4"/>
  <c r="J53" i="4"/>
  <c r="J49" i="4"/>
  <c r="F61" i="4"/>
  <c r="J58" i="4"/>
  <c r="F53" i="4"/>
  <c r="F49" i="4"/>
  <c r="F47" i="4"/>
  <c r="F58" i="4"/>
  <c r="F54" i="4"/>
  <c r="J52" i="4"/>
  <c r="J48" i="4"/>
  <c r="J61" i="4"/>
  <c r="J57" i="4"/>
  <c r="F57" i="4"/>
  <c r="F60" i="4"/>
  <c r="J51" i="4"/>
  <c r="J47" i="4"/>
  <c r="J60" i="4"/>
  <c r="J56" i="4"/>
  <c r="J54" i="4"/>
  <c r="J50" i="4"/>
  <c r="J46" i="4"/>
  <c r="J59" i="4"/>
  <c r="J55" i="4"/>
  <c r="J17" i="4"/>
  <c r="J18" i="4" s="1"/>
  <c r="J16" i="4"/>
  <c r="E18" i="4" s="1"/>
  <c r="L3" i="1" l="1"/>
  <c r="G35" i="4"/>
  <c r="G42" i="4"/>
  <c r="G29" i="4"/>
  <c r="G39" i="4" l="1"/>
  <c r="G37" i="4"/>
  <c r="G41" i="4"/>
  <c r="G22" i="4"/>
  <c r="G24" i="4"/>
  <c r="G26" i="4"/>
  <c r="G28" i="4"/>
  <c r="G30" i="4"/>
  <c r="G23" i="4"/>
  <c r="G25" i="4"/>
  <c r="G27" i="4"/>
  <c r="G34" i="4"/>
  <c r="G36" i="4"/>
  <c r="G38" i="4"/>
  <c r="G40" i="4"/>
</calcChain>
</file>

<file path=xl/comments1.xml><?xml version="1.0" encoding="utf-8"?>
<comments xmlns="http://schemas.openxmlformats.org/spreadsheetml/2006/main">
  <authors>
    <author>Owings, Michael</author>
    <author>Department of Veterans Affairs</author>
  </authors>
  <commentList>
    <comment ref="A46" authorId="0">
      <text>
        <r>
          <rPr>
            <b/>
            <sz val="8"/>
            <color indexed="81"/>
            <rFont val="Tahoma"/>
            <family val="2"/>
          </rPr>
          <t>1. During clinical encounters with patients, I see patients for 30 minutes or less.</t>
        </r>
        <r>
          <rPr>
            <sz val="8"/>
            <color indexed="81"/>
            <rFont val="Tahoma"/>
            <family val="2"/>
          </rPr>
          <t xml:space="preserve">
</t>
        </r>
      </text>
    </comment>
    <comment ref="E46" authorId="1">
      <text>
        <r>
          <rPr>
            <b/>
            <sz val="9"/>
            <color indexed="81"/>
            <rFont val="Tahoma"/>
            <family val="2"/>
          </rPr>
          <t>17. Following patient appointments, I provide feedback to Primary Care Providers (based on their preferred method of communication) within 1 business day of an initial appointment.</t>
        </r>
        <r>
          <rPr>
            <sz val="9"/>
            <color indexed="81"/>
            <rFont val="Tahoma"/>
            <family val="2"/>
          </rPr>
          <t xml:space="preserve">
</t>
        </r>
      </text>
    </comment>
    <comment ref="I46" authorId="0">
      <text>
        <r>
          <rPr>
            <b/>
            <sz val="8"/>
            <color indexed="81"/>
            <rFont val="Tahoma"/>
            <family val="2"/>
          </rPr>
          <t>33. Following clinical encounters with patients, I continue to provide feedback to the PCP about follow-up appointments, when needed.</t>
        </r>
        <r>
          <rPr>
            <sz val="8"/>
            <color indexed="81"/>
            <rFont val="Tahoma"/>
            <family val="2"/>
          </rPr>
          <t xml:space="preserve">
</t>
        </r>
      </text>
    </comment>
    <comment ref="A47" authorId="0">
      <text>
        <r>
          <rPr>
            <b/>
            <sz val="8"/>
            <color indexed="81"/>
            <rFont val="Tahoma"/>
            <family val="2"/>
          </rPr>
          <t>2. I manage patients reporting mild and moderate symptoms in primary care, and I refer those with more severe symptoms to specialty mental health services when possible.</t>
        </r>
        <r>
          <rPr>
            <sz val="8"/>
            <color indexed="81"/>
            <rFont val="Tahoma"/>
            <family val="2"/>
          </rPr>
          <t xml:space="preserve">
</t>
        </r>
      </text>
    </comment>
    <comment ref="E47" authorId="1">
      <text>
        <r>
          <rPr>
            <b/>
            <sz val="9"/>
            <color indexed="81"/>
            <rFont val="Tahoma"/>
            <family val="2"/>
          </rPr>
          <t>18. During clinical encounters with patients, I clarify, confirm, and discuss the patient's concerns.</t>
        </r>
        <r>
          <rPr>
            <sz val="9"/>
            <color indexed="81"/>
            <rFont val="Tahoma"/>
            <family val="2"/>
          </rPr>
          <t xml:space="preserve">
</t>
        </r>
      </text>
    </comment>
    <comment ref="I47" authorId="0">
      <text>
        <r>
          <rPr>
            <b/>
            <sz val="8"/>
            <color indexed="81"/>
            <rFont val="Tahoma"/>
            <family val="2"/>
          </rPr>
          <t>34. During clinical encounters with patients, I work with the patient to develop a specific plan to address their presenting problem and document this plan.</t>
        </r>
        <r>
          <rPr>
            <sz val="8"/>
            <color indexed="81"/>
            <rFont val="Tahoma"/>
            <family val="2"/>
          </rPr>
          <t xml:space="preserve">
</t>
        </r>
      </text>
    </comment>
    <comment ref="A48" authorId="0">
      <text>
        <r>
          <rPr>
            <b/>
            <sz val="8"/>
            <color indexed="81"/>
            <rFont val="Tahoma"/>
            <family val="2"/>
          </rPr>
          <t>3. During patient appointments, I discuss barriers to implementing a plan or adhering to treatment recommendations.</t>
        </r>
        <r>
          <rPr>
            <sz val="8"/>
            <color indexed="81"/>
            <rFont val="Tahoma"/>
            <family val="2"/>
          </rPr>
          <t xml:space="preserve">
</t>
        </r>
      </text>
    </comment>
    <comment ref="E48" authorId="1">
      <text>
        <r>
          <rPr>
            <b/>
            <sz val="9"/>
            <color indexed="81"/>
            <rFont val="Tahoma"/>
            <family val="2"/>
          </rPr>
          <t>19. My progress notes include brief clinical impressions of the patient’s presenting problem(s).</t>
        </r>
      </text>
    </comment>
    <comment ref="I48" authorId="0">
      <text>
        <r>
          <rPr>
            <b/>
            <sz val="8"/>
            <color indexed="81"/>
            <rFont val="Tahoma"/>
            <family val="2"/>
          </rPr>
          <t>35. I accept referrals for patients who need lifestyle interventions (e.g., tobacco cessation, weight control, stress management).</t>
        </r>
        <r>
          <rPr>
            <sz val="8"/>
            <color indexed="81"/>
            <rFont val="Tahoma"/>
            <family val="2"/>
          </rPr>
          <t xml:space="preserve">
</t>
        </r>
      </text>
    </comment>
    <comment ref="A49" authorId="0">
      <text>
        <r>
          <rPr>
            <b/>
            <sz val="8"/>
            <color indexed="81"/>
            <rFont val="Tahoma"/>
            <family val="2"/>
          </rPr>
          <t>4. I accept referrals for patients with common mental health problems (i.e., depression, anxiety, etc.).</t>
        </r>
        <r>
          <rPr>
            <sz val="8"/>
            <color indexed="81"/>
            <rFont val="Tahoma"/>
            <family val="2"/>
          </rPr>
          <t xml:space="preserve">
</t>
        </r>
      </text>
    </comment>
    <comment ref="E49" authorId="1">
      <text>
        <r>
          <rPr>
            <b/>
            <sz val="9"/>
            <color indexed="81"/>
            <rFont val="Tahoma"/>
            <family val="2"/>
          </rPr>
          <t>20. During a clinical encounter with a patient, I provide full neuropsychological, cognitive, or personality assessments.</t>
        </r>
      </text>
    </comment>
    <comment ref="I49" authorId="0">
      <text>
        <r>
          <rPr>
            <b/>
            <sz val="8"/>
            <color indexed="81"/>
            <rFont val="Tahoma"/>
            <family val="2"/>
          </rPr>
          <t>36. I accept referrals for patients in need of behavioral health interventions for medication issues (e.g., adherence).</t>
        </r>
        <r>
          <rPr>
            <sz val="8"/>
            <color indexed="81"/>
            <rFont val="Tahoma"/>
            <family val="2"/>
          </rPr>
          <t xml:space="preserve">
</t>
        </r>
      </text>
    </comment>
    <comment ref="A50" authorId="0">
      <text>
        <r>
          <rPr>
            <b/>
            <sz val="8"/>
            <color indexed="81"/>
            <rFont val="Tahoma"/>
            <family val="2"/>
          </rPr>
          <t>5. During clinical encounters with a patient, I implement behavioral and/or cognitive interventions.</t>
        </r>
        <r>
          <rPr>
            <sz val="8"/>
            <color indexed="81"/>
            <rFont val="Tahoma"/>
            <family val="2"/>
          </rPr>
          <t xml:space="preserve">
</t>
        </r>
      </text>
    </comment>
    <comment ref="E50" authorId="1">
      <text>
        <r>
          <rPr>
            <b/>
            <sz val="9"/>
            <color indexed="81"/>
            <rFont val="Tahoma"/>
            <family val="2"/>
          </rPr>
          <t>21. I see patients for weekly, open-ended therapy.</t>
        </r>
        <r>
          <rPr>
            <sz val="9"/>
            <color indexed="81"/>
            <rFont val="Tahoma"/>
            <family val="2"/>
          </rPr>
          <t xml:space="preserve">
</t>
        </r>
      </text>
    </comment>
    <comment ref="I50" authorId="0">
      <text>
        <r>
          <rPr>
            <b/>
            <sz val="8"/>
            <color indexed="81"/>
            <rFont val="Tahoma"/>
            <family val="2"/>
          </rPr>
          <t>37. I typically see patients for 10 or more appointments per episode of care.</t>
        </r>
        <r>
          <rPr>
            <sz val="8"/>
            <color indexed="81"/>
            <rFont val="Tahoma"/>
            <family val="2"/>
          </rPr>
          <t xml:space="preserve">
</t>
        </r>
      </text>
    </comment>
    <comment ref="A51" authorId="0">
      <text>
        <r>
          <rPr>
            <b/>
            <sz val="8"/>
            <color indexed="81"/>
            <rFont val="Tahoma"/>
            <family val="2"/>
          </rPr>
          <t>6. In introducing my role in the clinic to patients, I explain that I want to get an idea of what is and what is not working for the patient and then together develop a plan to help them manage their concerns.</t>
        </r>
        <r>
          <rPr>
            <sz val="8"/>
            <color indexed="81"/>
            <rFont val="Tahoma"/>
            <family val="2"/>
          </rPr>
          <t xml:space="preserve">
</t>
        </r>
      </text>
    </comment>
    <comment ref="E51" authorId="1">
      <text>
        <r>
          <rPr>
            <b/>
            <sz val="9"/>
            <color indexed="81"/>
            <rFont val="Tahoma"/>
            <family val="2"/>
          </rPr>
          <t>22. In introducing my role in the clinic to patients, I explain that our appointments typically will be 30 minutes or less.</t>
        </r>
      </text>
    </comment>
    <comment ref="I51" authorId="0">
      <text>
        <r>
          <rPr>
            <b/>
            <sz val="8"/>
            <color indexed="81"/>
            <rFont val="Tahoma"/>
            <family val="2"/>
          </rPr>
          <t>38. I accept referrals for patients in need of behavioral health interventions for adjustment to aging and issues specific to older patients.</t>
        </r>
        <r>
          <rPr>
            <sz val="8"/>
            <color indexed="81"/>
            <rFont val="Tahoma"/>
            <family val="2"/>
          </rPr>
          <t xml:space="preserve">
</t>
        </r>
      </text>
    </comment>
    <comment ref="A52" authorId="0">
      <text>
        <r>
          <rPr>
            <b/>
            <sz val="8"/>
            <color indexed="81"/>
            <rFont val="Tahoma"/>
            <family val="2"/>
          </rPr>
          <t>7. During clinical encounters with patients, I triage patients to determine if they can be treated in primary care or should be referred to a specialty mental health or a community agency.</t>
        </r>
        <r>
          <rPr>
            <sz val="8"/>
            <color indexed="81"/>
            <rFont val="Tahoma"/>
            <family val="2"/>
          </rPr>
          <t xml:space="preserve">
</t>
        </r>
      </text>
    </comment>
    <comment ref="E52" authorId="0">
      <text>
        <r>
          <rPr>
            <b/>
            <sz val="8"/>
            <color indexed="81"/>
            <rFont val="Tahoma"/>
            <family val="2"/>
          </rPr>
          <t>23. I provide suicide risk assessment for primary care patients in crisis and refer to a higher level of care as indicated.</t>
        </r>
        <r>
          <rPr>
            <sz val="8"/>
            <color indexed="81"/>
            <rFont val="Tahoma"/>
            <family val="2"/>
          </rPr>
          <t xml:space="preserve">
</t>
        </r>
      </text>
    </comment>
    <comment ref="I52" authorId="0">
      <text>
        <r>
          <rPr>
            <b/>
            <sz val="8"/>
            <color indexed="81"/>
            <rFont val="Tahoma"/>
            <family val="2"/>
          </rPr>
          <t>39. During a patient appointment, I provide functional assessment, focused intervention, and address disposition.</t>
        </r>
        <r>
          <rPr>
            <sz val="8"/>
            <color indexed="81"/>
            <rFont val="Tahoma"/>
            <family val="2"/>
          </rPr>
          <t xml:space="preserve">
</t>
        </r>
      </text>
    </comment>
    <comment ref="A53" authorId="0">
      <text>
        <r>
          <rPr>
            <b/>
            <sz val="8"/>
            <color indexed="81"/>
            <rFont val="Tahoma"/>
            <family val="2"/>
          </rPr>
          <t>8. I accept referrals for patients who might benefit from brief, targeted behavioral health interventions for chronic pain.</t>
        </r>
        <r>
          <rPr>
            <sz val="8"/>
            <color indexed="81"/>
            <rFont val="Tahoma"/>
            <family val="2"/>
          </rPr>
          <t xml:space="preserve">
</t>
        </r>
      </text>
    </comment>
    <comment ref="E53" authorId="0">
      <text>
        <r>
          <rPr>
            <b/>
            <sz val="8"/>
            <color indexed="81"/>
            <rFont val="Tahoma"/>
            <family val="2"/>
          </rPr>
          <t>24. I typically see patients for 50-minute appointments.</t>
        </r>
        <r>
          <rPr>
            <sz val="8"/>
            <color indexed="81"/>
            <rFont val="Tahoma"/>
            <family val="2"/>
          </rPr>
          <t xml:space="preserve">
</t>
        </r>
      </text>
    </comment>
    <comment ref="I53" authorId="0">
      <text>
        <r>
          <rPr>
            <b/>
            <sz val="8"/>
            <color indexed="81"/>
            <rFont val="Tahoma"/>
            <family val="2"/>
          </rPr>
          <t>40. I accept referrals for patients from PCPs as a warm hand off (i.e., the PCP introduces me to the patient).</t>
        </r>
        <r>
          <rPr>
            <sz val="8"/>
            <color indexed="81"/>
            <rFont val="Tahoma"/>
            <family val="2"/>
          </rPr>
          <t xml:space="preserve">
</t>
        </r>
      </text>
    </comment>
    <comment ref="A54" authorId="0">
      <text>
        <r>
          <rPr>
            <b/>
            <sz val="8"/>
            <color indexed="81"/>
            <rFont val="Tahoma"/>
            <family val="2"/>
          </rPr>
          <t>9. I accept referrals for patients who might benefit from brief, targeted behavioral health interventions for adjustment to illness (e.g., diabetes, heart disease, spinal cord injury, TBI, etc.).</t>
        </r>
        <r>
          <rPr>
            <sz val="8"/>
            <color indexed="81"/>
            <rFont val="Tahoma"/>
            <family val="2"/>
          </rPr>
          <t xml:space="preserve">
</t>
        </r>
      </text>
    </comment>
    <comment ref="E54" authorId="0">
      <text>
        <r>
          <rPr>
            <b/>
            <sz val="8"/>
            <color indexed="81"/>
            <rFont val="Tahoma"/>
            <family val="2"/>
          </rPr>
          <t>25. During patient appointments, I use local community resources to assist me in meeting the behavioral health needs of patients.</t>
        </r>
        <r>
          <rPr>
            <sz val="8"/>
            <color indexed="81"/>
            <rFont val="Tahoma"/>
            <family val="2"/>
          </rPr>
          <t xml:space="preserve">
</t>
        </r>
      </text>
    </comment>
    <comment ref="I54" authorId="0">
      <text>
        <r>
          <rPr>
            <b/>
            <sz val="8"/>
            <color indexed="81"/>
            <rFont val="Tahoma"/>
            <family val="2"/>
          </rPr>
          <t>41. In introducing my role in the clinic to patients, I explain that I work with the PCPs in situations where good health care involves paying attention to physical health, habits, behaviors, emotional health and how those things interact.</t>
        </r>
        <r>
          <rPr>
            <sz val="8"/>
            <color indexed="81"/>
            <rFont val="Tahoma"/>
            <family val="2"/>
          </rPr>
          <t xml:space="preserve">
</t>
        </r>
      </text>
    </comment>
    <comment ref="A55" authorId="0">
      <text>
        <r>
          <rPr>
            <b/>
            <sz val="8"/>
            <color indexed="81"/>
            <rFont val="Tahoma"/>
            <family val="2"/>
          </rPr>
          <t>10. My progress notes in the shared medical record include focused recommendations for the Primary Care Provider and/or primary care team.</t>
        </r>
        <r>
          <rPr>
            <sz val="8"/>
            <color indexed="81"/>
            <rFont val="Tahoma"/>
            <family val="2"/>
          </rPr>
          <t xml:space="preserve">
</t>
        </r>
      </text>
    </comment>
    <comment ref="E55" authorId="0">
      <text>
        <r>
          <rPr>
            <b/>
            <sz val="8"/>
            <color indexed="81"/>
            <rFont val="Tahoma"/>
            <family val="2"/>
          </rPr>
          <t>26. I provide education to the primary care team or PACT staff on behavioral health issues (e.g., presentations and handouts).</t>
        </r>
        <r>
          <rPr>
            <sz val="8"/>
            <color indexed="81"/>
            <rFont val="Tahoma"/>
            <family val="2"/>
          </rPr>
          <t xml:space="preserve">
</t>
        </r>
      </text>
    </comment>
    <comment ref="I55" authorId="0">
      <text>
        <r>
          <rPr>
            <b/>
            <sz val="8"/>
            <color indexed="81"/>
            <rFont val="Tahoma"/>
            <family val="2"/>
          </rPr>
          <t>42. I provide long-term (i.e., greater than 8 sessions) group psychotherapy.</t>
        </r>
        <r>
          <rPr>
            <sz val="8"/>
            <color indexed="81"/>
            <rFont val="Tahoma"/>
            <family val="2"/>
          </rPr>
          <t xml:space="preserve">
</t>
        </r>
      </text>
    </comment>
    <comment ref="A56" authorId="1">
      <text>
        <r>
          <rPr>
            <b/>
            <sz val="9"/>
            <color indexed="81"/>
            <rFont val="Tahoma"/>
            <family val="2"/>
          </rPr>
          <t>11. I meet briefly with primary care staff as a team to provide both a behavioral health perspective and behavioral data.</t>
        </r>
        <r>
          <rPr>
            <sz val="9"/>
            <color indexed="81"/>
            <rFont val="Tahoma"/>
            <family val="2"/>
          </rPr>
          <t xml:space="preserve">
</t>
        </r>
      </text>
    </comment>
    <comment ref="E56" authorId="0">
      <text>
        <r>
          <rPr>
            <b/>
            <sz val="8"/>
            <color indexed="81"/>
            <rFont val="Tahoma"/>
            <family val="2"/>
          </rPr>
          <t>27. I provide advice to the primary care team about appropriate referrals to specialty behavioral health services.</t>
        </r>
        <r>
          <rPr>
            <sz val="8"/>
            <color indexed="81"/>
            <rFont val="Tahoma"/>
            <family val="2"/>
          </rPr>
          <t xml:space="preserve">
</t>
        </r>
      </text>
    </comment>
    <comment ref="I56" authorId="0">
      <text>
        <r>
          <rPr>
            <b/>
            <sz val="8"/>
            <color indexed="81"/>
            <rFont val="Tahoma"/>
            <family val="2"/>
          </rPr>
          <t>43. I meet with a patient for greater than 50 minutes to gather a full psycho-social history and comprehensive psychiatric interview.</t>
        </r>
        <r>
          <rPr>
            <sz val="8"/>
            <color indexed="81"/>
            <rFont val="Tahoma"/>
            <family val="2"/>
          </rPr>
          <t xml:space="preserve">
</t>
        </r>
      </text>
    </comment>
    <comment ref="A57" authorId="1">
      <text>
        <r>
          <rPr>
            <b/>
            <sz val="9"/>
            <color indexed="81"/>
            <rFont val="Tahoma"/>
            <family val="2"/>
          </rPr>
          <t>12. My progress notes include focused recommendations for the patient.</t>
        </r>
      </text>
    </comment>
    <comment ref="E57" authorId="0">
      <text>
        <r>
          <rPr>
            <b/>
            <sz val="8"/>
            <color indexed="81"/>
            <rFont val="Tahoma"/>
            <family val="2"/>
          </rPr>
          <t>28. I provide family or couples therapy for 10 or more appointments per episode of care.</t>
        </r>
        <r>
          <rPr>
            <sz val="8"/>
            <color indexed="81"/>
            <rFont val="Tahoma"/>
            <family val="2"/>
          </rPr>
          <t xml:space="preserve">
</t>
        </r>
      </text>
    </comment>
    <comment ref="I57" authorId="0">
      <text>
        <r>
          <rPr>
            <b/>
            <sz val="8"/>
            <color indexed="81"/>
            <rFont val="Tahoma"/>
            <family val="2"/>
          </rPr>
          <t>44. During a patient appointment, I typically provide medical social work services, including, but not limited to, assistance with disability claims, obtaining health insurance, and/or assisting with housing.</t>
        </r>
        <r>
          <rPr>
            <sz val="8"/>
            <color indexed="81"/>
            <rFont val="Tahoma"/>
            <family val="2"/>
          </rPr>
          <t xml:space="preserve">
</t>
        </r>
      </text>
    </comment>
    <comment ref="A58" authorId="1">
      <text>
        <r>
          <rPr>
            <b/>
            <sz val="9"/>
            <color indexed="81"/>
            <rFont val="Tahoma"/>
            <family val="2"/>
          </rPr>
          <t>13. I consult with various members of the primary care team (e.g., pharmacist, dietician) in addition to the Primary Care Provider about behavioral aspects of medical conditions (e.g., medications that cause nightmares.)</t>
        </r>
        <r>
          <rPr>
            <sz val="9"/>
            <color indexed="81"/>
            <rFont val="Tahoma"/>
            <family val="2"/>
          </rPr>
          <t xml:space="preserve">
</t>
        </r>
      </text>
    </comment>
    <comment ref="E58" authorId="0">
      <text>
        <r>
          <rPr>
            <b/>
            <sz val="8"/>
            <color indexed="81"/>
            <rFont val="Tahoma"/>
            <family val="2"/>
          </rPr>
          <t>29. My progress notes include findings from functional assessments and brief screening.</t>
        </r>
        <r>
          <rPr>
            <sz val="8"/>
            <color indexed="81"/>
            <rFont val="Tahoma"/>
            <family val="2"/>
          </rPr>
          <t xml:space="preserve">
</t>
        </r>
      </text>
    </comment>
    <comment ref="I58" authorId="0">
      <text>
        <r>
          <rPr>
            <b/>
            <sz val="8"/>
            <color indexed="81"/>
            <rFont val="Tahoma"/>
            <family val="2"/>
          </rPr>
          <t>45. During clinical encounters with patients, I address the PCPs’ reason for referral.</t>
        </r>
        <r>
          <rPr>
            <sz val="8"/>
            <color indexed="81"/>
            <rFont val="Tahoma"/>
            <family val="2"/>
          </rPr>
          <t xml:space="preserve">
</t>
        </r>
      </text>
    </comment>
    <comment ref="A59" authorId="1">
      <text>
        <r>
          <rPr>
            <b/>
            <sz val="9"/>
            <color indexed="81"/>
            <rFont val="Tahoma"/>
            <family val="2"/>
          </rPr>
          <t>14. At follow-up encounters with patients, I inquire about progress on goals or action plans set at the previous appointment.</t>
        </r>
        <r>
          <rPr>
            <sz val="9"/>
            <color indexed="81"/>
            <rFont val="Tahoma"/>
            <family val="2"/>
          </rPr>
          <t xml:space="preserve">
</t>
        </r>
      </text>
    </comment>
    <comment ref="E59" authorId="0">
      <text>
        <r>
          <rPr>
            <b/>
            <sz val="8"/>
            <color indexed="81"/>
            <rFont val="Tahoma"/>
            <family val="2"/>
          </rPr>
          <t>30. I administer one or more brief validated measures (e.g., Patient Health Questionnaire-9, or PHQ-9) for follow up screening of symptoms of interest, or I review these findings if measures were administered by other primary care staff.</t>
        </r>
        <r>
          <rPr>
            <sz val="8"/>
            <color indexed="81"/>
            <rFont val="Tahoma"/>
            <family val="2"/>
          </rPr>
          <t xml:space="preserve">
</t>
        </r>
      </text>
    </comment>
    <comment ref="I59" authorId="0">
      <text>
        <r>
          <rPr>
            <b/>
            <sz val="8"/>
            <color indexed="81"/>
            <rFont val="Tahoma"/>
            <family val="2"/>
          </rPr>
          <t>46. I employ strategies to identify and prevent exacerbation of at-risk, sub-syndromal behaviors and symptoms.</t>
        </r>
        <r>
          <rPr>
            <sz val="8"/>
            <color indexed="81"/>
            <rFont val="Tahoma"/>
            <family val="2"/>
          </rPr>
          <t xml:space="preserve">
</t>
        </r>
      </text>
    </comment>
    <comment ref="A60" authorId="1">
      <text>
        <r>
          <rPr>
            <b/>
            <sz val="9"/>
            <color indexed="81"/>
            <rFont val="Tahoma"/>
            <family val="2"/>
          </rPr>
          <t>15. I administer one or more brief validated measures (e.g., Patient Health Questionnaire-9, or PHQ-9) for an initial screening of symptoms of interest, or I review these findings if measures were administered by other primary care staff.</t>
        </r>
        <r>
          <rPr>
            <sz val="9"/>
            <color indexed="81"/>
            <rFont val="Tahoma"/>
            <family val="2"/>
          </rPr>
          <t xml:space="preserve">
</t>
        </r>
      </text>
    </comment>
    <comment ref="E60" authorId="0">
      <text>
        <r>
          <rPr>
            <b/>
            <sz val="8"/>
            <color indexed="81"/>
            <rFont val="Tahoma"/>
            <family val="2"/>
          </rPr>
          <t>31. I routinely consult with PCPs to increase my knowledge about behavioral aspects of medical conditions, such as the role of anxiety in cardiac distress.</t>
        </r>
        <r>
          <rPr>
            <sz val="8"/>
            <color indexed="81"/>
            <rFont val="Tahoma"/>
            <family val="2"/>
          </rPr>
          <t xml:space="preserve">
</t>
        </r>
      </text>
    </comment>
    <comment ref="I60" authorId="0">
      <text>
        <r>
          <rPr>
            <b/>
            <sz val="8"/>
            <color indexed="81"/>
            <rFont val="Tahoma"/>
            <family val="2"/>
          </rPr>
          <t>47. I provide information regarding a patient's symptoms and functioning to assist Primary Care Providers (and/or clinical pharmacists, primary care psychiatrists, psychiatric nurse practitioners) in initiating or modifying common psychotropic medications, such as antidepressants.</t>
        </r>
        <r>
          <rPr>
            <sz val="8"/>
            <color indexed="81"/>
            <rFont val="Tahoma"/>
            <family val="2"/>
          </rPr>
          <t xml:space="preserve">
</t>
        </r>
      </text>
    </comment>
    <comment ref="A61" authorId="1">
      <text>
        <r>
          <rPr>
            <b/>
            <sz val="9"/>
            <color indexed="81"/>
            <rFont val="Tahoma"/>
            <family val="2"/>
          </rPr>
          <t>16. It takes 30 minutes or more for me to complete all documentation following the initial appointment</t>
        </r>
        <r>
          <rPr>
            <sz val="9"/>
            <color indexed="81"/>
            <rFont val="Tahoma"/>
            <family val="2"/>
          </rPr>
          <t xml:space="preserve">
</t>
        </r>
      </text>
    </comment>
    <comment ref="E61" authorId="0">
      <text>
        <r>
          <rPr>
            <b/>
            <sz val="8"/>
            <color indexed="81"/>
            <rFont val="Tahoma"/>
            <family val="2"/>
          </rPr>
          <t>32. During a patient appointment, I provide full length empirically supported treatments, such as Prolonged Exposure or Dialectical Behavior Therapy.</t>
        </r>
        <r>
          <rPr>
            <sz val="8"/>
            <color indexed="81"/>
            <rFont val="Tahoma"/>
            <family val="2"/>
          </rPr>
          <t xml:space="preserve">
</t>
        </r>
      </text>
    </comment>
    <comment ref="I61" authorId="0">
      <text>
        <r>
          <rPr>
            <b/>
            <sz val="8"/>
            <color indexed="81"/>
            <rFont val="Tahoma"/>
            <family val="2"/>
          </rPr>
          <t>48. I participate in primary care based clinical pathways for common health conditions, such as chronic pain or comorbid depression and cardiovascular disease.</t>
        </r>
        <r>
          <rPr>
            <sz val="8"/>
            <color indexed="81"/>
            <rFont val="Tahoma"/>
            <family val="2"/>
          </rPr>
          <t xml:space="preserve">
</t>
        </r>
      </text>
    </comment>
  </commentList>
</comments>
</file>

<file path=xl/comments2.xml><?xml version="1.0" encoding="utf-8"?>
<comments xmlns="http://schemas.openxmlformats.org/spreadsheetml/2006/main">
  <authors>
    <author>Department of Veterans Affairs</author>
  </authors>
  <commentList>
    <comment ref="B10" authorId="0">
      <text>
        <r>
          <rPr>
            <b/>
            <sz val="9"/>
            <color indexed="81"/>
            <rFont val="Tahoma"/>
            <family val="2"/>
          </rPr>
          <t>5. During clinical encounters with a patient, I implement behavioral and/or cognitive interventions.</t>
        </r>
        <r>
          <rPr>
            <sz val="9"/>
            <color indexed="81"/>
            <rFont val="Tahoma"/>
            <family val="2"/>
          </rPr>
          <t xml:space="preserve">
</t>
        </r>
      </text>
    </comment>
    <comment ref="C10" authorId="0">
      <text>
        <r>
          <rPr>
            <b/>
            <sz val="9"/>
            <color indexed="81"/>
            <rFont val="Tahoma"/>
            <family val="2"/>
          </rPr>
          <t>20. During a clinical encounter with a patient, I provide full neuropsychological, cognitive, or personality assessments.</t>
        </r>
      </text>
    </comment>
    <comment ref="D10" authorId="0">
      <text>
        <r>
          <rPr>
            <b/>
            <sz val="9"/>
            <color indexed="81"/>
            <rFont val="Tahoma"/>
            <family val="2"/>
          </rPr>
          <t>23. I provide suicide risk assessment for primary care patients in crisis and refer to a higher level of care as indicated.</t>
        </r>
      </text>
    </comment>
    <comment ref="E10" authorId="0">
      <text>
        <r>
          <rPr>
            <b/>
            <sz val="9"/>
            <color indexed="81"/>
            <rFont val="Tahoma"/>
            <family val="2"/>
          </rPr>
          <t>28. I provide family or couples therapy for 10 or more appointments per episode of care.</t>
        </r>
        <r>
          <rPr>
            <sz val="9"/>
            <color indexed="81"/>
            <rFont val="Tahoma"/>
            <family val="2"/>
          </rPr>
          <t xml:space="preserve">
</t>
        </r>
      </text>
    </comment>
    <comment ref="F10" authorId="0">
      <text>
        <r>
          <rPr>
            <b/>
            <sz val="9"/>
            <color indexed="81"/>
            <rFont val="Tahoma"/>
            <family val="2"/>
          </rPr>
          <t>32. During a patient appointment, I provide full length empirically supported treatments, such as Prolonged Exposure or Dialectical Behavior Therapy.</t>
        </r>
      </text>
    </comment>
    <comment ref="G10" authorId="0">
      <text>
        <r>
          <rPr>
            <b/>
            <sz val="9"/>
            <color indexed="81"/>
            <rFont val="Tahoma"/>
            <family val="2"/>
          </rPr>
          <t>37. I typically see patients for 10 or more appointments per episode of care.</t>
        </r>
      </text>
    </comment>
    <comment ref="H10" authorId="0">
      <text>
        <r>
          <rPr>
            <b/>
            <sz val="9"/>
            <color indexed="81"/>
            <rFont val="Tahoma"/>
            <family val="2"/>
          </rPr>
          <t>42. I provide long-term (i.e., greater than 8 sessions) group psychotherapy.</t>
        </r>
      </text>
    </comment>
    <comment ref="I10" authorId="0">
      <text>
        <r>
          <rPr>
            <b/>
            <sz val="9"/>
            <color indexed="81"/>
            <rFont val="Tahoma"/>
            <family val="2"/>
          </rPr>
          <t>43. I meet with a patient for greater than 50 minutes to gather a full psycho-social history and comprehensive psychiatric interview.</t>
        </r>
      </text>
    </comment>
    <comment ref="D11" authorId="0">
      <text>
        <r>
          <rPr>
            <b/>
            <sz val="9"/>
            <color indexed="81"/>
            <rFont val="Tahoma"/>
            <family val="2"/>
          </rPr>
          <t>44. During a patient appointment, I typically provide medical social work services, including, but not limited to, assistance with disability claims, obtaining health insurance, and/or assisting with housing.</t>
        </r>
      </text>
    </comment>
    <comment ref="E11" authorId="0">
      <text>
        <r>
          <rPr>
            <b/>
            <sz val="9"/>
            <color indexed="81"/>
            <rFont val="Tahoma"/>
            <family val="2"/>
          </rPr>
          <t>46. I employ strategies to identify and prevent exacerbation of at-risk, sub-syndromal behaviors and symptoms.</t>
        </r>
      </text>
    </comment>
    <comment ref="F11" authorId="0">
      <text>
        <r>
          <rPr>
            <b/>
            <sz val="9"/>
            <color indexed="81"/>
            <rFont val="Tahoma"/>
            <family val="2"/>
          </rPr>
          <t>48. I participate in primary care based clinical pathways for common health conditions, such as chronic pain or comorbid depression and cardiovascular disease.</t>
        </r>
      </text>
    </comment>
    <comment ref="B17" authorId="0">
      <text>
        <r>
          <rPr>
            <b/>
            <sz val="9"/>
            <color indexed="81"/>
            <rFont val="Tahoma"/>
            <family val="2"/>
          </rPr>
          <t>1. During clinical encounters with patients, I see patients for 30 minutes or less.</t>
        </r>
        <r>
          <rPr>
            <sz val="9"/>
            <color indexed="81"/>
            <rFont val="Tahoma"/>
            <family val="2"/>
          </rPr>
          <t xml:space="preserve">
</t>
        </r>
      </text>
    </comment>
    <comment ref="C17" authorId="0">
      <text>
        <r>
          <rPr>
            <b/>
            <sz val="9"/>
            <color indexed="81"/>
            <rFont val="Tahoma"/>
            <family val="2"/>
          </rPr>
          <t>2. I manage patients reporting mild and moderate symptoms in primary care, and I refer those with more severe symptoms to specialty mental health services when possible.</t>
        </r>
      </text>
    </comment>
    <comment ref="D17" authorId="0">
      <text>
        <r>
          <rPr>
            <b/>
            <sz val="9"/>
            <color indexed="81"/>
            <rFont val="Tahoma"/>
            <family val="2"/>
          </rPr>
          <t>3. During patient appointments, I discuss barriers to implementing a plan or adhering to treatment recommendations.</t>
        </r>
        <r>
          <rPr>
            <sz val="9"/>
            <color indexed="81"/>
            <rFont val="Tahoma"/>
            <family val="2"/>
          </rPr>
          <t xml:space="preserve">
</t>
        </r>
      </text>
    </comment>
    <comment ref="E17" authorId="0">
      <text>
        <r>
          <rPr>
            <b/>
            <sz val="9"/>
            <color indexed="81"/>
            <rFont val="Tahoma"/>
            <family val="2"/>
          </rPr>
          <t>6. In introducing my role in the clinic to patients, I explain that I want to get an idea of what is and what is not working for the patient and then together develop a plan to help them manage their concerns.</t>
        </r>
      </text>
    </comment>
    <comment ref="F17" authorId="0">
      <text>
        <r>
          <rPr>
            <b/>
            <sz val="9"/>
            <color indexed="81"/>
            <rFont val="Tahoma"/>
            <family val="2"/>
          </rPr>
          <t>7. During clinical encounters with patients, I triage patients to determine if they can be treated in primary care or should be referred to a specialty mental health or a community agency.</t>
        </r>
      </text>
    </comment>
    <comment ref="G17" authorId="0">
      <text>
        <r>
          <rPr>
            <b/>
            <sz val="9"/>
            <color indexed="81"/>
            <rFont val="Tahoma"/>
            <family val="2"/>
          </rPr>
          <t>10. My progress notes in the shared medical record include focused recommendations for the Primary Care Provider and/or primary care team.</t>
        </r>
        <r>
          <rPr>
            <sz val="9"/>
            <color indexed="81"/>
            <rFont val="Tahoma"/>
            <family val="2"/>
          </rPr>
          <t xml:space="preserve">
</t>
        </r>
      </text>
    </comment>
    <comment ref="H17" authorId="0">
      <text>
        <r>
          <rPr>
            <b/>
            <sz val="9"/>
            <color indexed="81"/>
            <rFont val="Tahoma"/>
            <family val="2"/>
          </rPr>
          <t>12. My progress notes include focused recommendations for the patient.</t>
        </r>
      </text>
    </comment>
    <comment ref="I17" authorId="0">
      <text>
        <r>
          <rPr>
            <b/>
            <sz val="9"/>
            <color indexed="81"/>
            <rFont val="Tahoma"/>
            <family val="2"/>
          </rPr>
          <t>14. At follow-up encounters with patients, I inquire about progress on goals or action plans set at the previous appointment.</t>
        </r>
      </text>
    </comment>
    <comment ref="B18" authorId="0">
      <text>
        <r>
          <rPr>
            <b/>
            <sz val="9"/>
            <color indexed="81"/>
            <rFont val="Tahoma"/>
            <family val="2"/>
          </rPr>
          <t>15. I administer one or more brief validated measures (e.g., Patient Health Questionnaire-9, or PHQ-9) for an initial screening of symptoms of interest, or I review these findings if measures were administered by other primary care staff.</t>
        </r>
      </text>
    </comment>
    <comment ref="C18" authorId="0">
      <text>
        <r>
          <rPr>
            <b/>
            <sz val="9"/>
            <color indexed="81"/>
            <rFont val="Tahoma"/>
            <family val="2"/>
          </rPr>
          <t>16. It takes 30 minutes or more for me to complete all documentation following the initial appointment.</t>
        </r>
      </text>
    </comment>
    <comment ref="D18" authorId="0">
      <text>
        <r>
          <rPr>
            <b/>
            <sz val="9"/>
            <color indexed="81"/>
            <rFont val="Tahoma"/>
            <family val="2"/>
          </rPr>
          <t>18. During clinical encounters with patients, I clarify, confirm, and discuss the patient's concerns.</t>
        </r>
        <r>
          <rPr>
            <sz val="9"/>
            <color indexed="81"/>
            <rFont val="Tahoma"/>
            <family val="2"/>
          </rPr>
          <t xml:space="preserve">
</t>
        </r>
      </text>
    </comment>
    <comment ref="E18" authorId="0">
      <text>
        <r>
          <rPr>
            <b/>
            <sz val="9"/>
            <color indexed="81"/>
            <rFont val="Tahoma"/>
            <family val="2"/>
          </rPr>
          <t>19. My progress notes include brief clinical impressions of the patient’s presenting problem(s).</t>
        </r>
        <r>
          <rPr>
            <sz val="9"/>
            <color indexed="81"/>
            <rFont val="Tahoma"/>
            <family val="2"/>
          </rPr>
          <t xml:space="preserve">
</t>
        </r>
      </text>
    </comment>
    <comment ref="F18" authorId="0">
      <text>
        <r>
          <rPr>
            <b/>
            <sz val="9"/>
            <color indexed="81"/>
            <rFont val="Tahoma"/>
            <family val="2"/>
          </rPr>
          <t>21. I see patients for weekly, open-ended therapy.</t>
        </r>
        <r>
          <rPr>
            <sz val="9"/>
            <color indexed="81"/>
            <rFont val="Tahoma"/>
            <family val="2"/>
          </rPr>
          <t xml:space="preserve">
</t>
        </r>
      </text>
    </comment>
    <comment ref="G18" authorId="0">
      <text>
        <r>
          <rPr>
            <b/>
            <sz val="9"/>
            <color indexed="81"/>
            <rFont val="Tahoma"/>
            <family val="2"/>
          </rPr>
          <t>22. In introducing my role in the clinic to patients, I explain that our appointments typically will be 30 minutes or less.</t>
        </r>
        <r>
          <rPr>
            <sz val="9"/>
            <color indexed="81"/>
            <rFont val="Tahoma"/>
            <family val="2"/>
          </rPr>
          <t xml:space="preserve">
</t>
        </r>
      </text>
    </comment>
    <comment ref="H18" authorId="0">
      <text>
        <r>
          <rPr>
            <b/>
            <sz val="9"/>
            <color indexed="81"/>
            <rFont val="Tahoma"/>
            <family val="2"/>
          </rPr>
          <t xml:space="preserve"> I typically see patients for 50-minute appointments.</t>
        </r>
      </text>
    </comment>
    <comment ref="I18" authorId="0">
      <text>
        <r>
          <rPr>
            <b/>
            <sz val="9"/>
            <color indexed="81"/>
            <rFont val="Tahoma"/>
            <family val="2"/>
          </rPr>
          <t>25. During patient appointments, I use local community resources to assist me in meeting the behavioral health needs of patients.</t>
        </r>
      </text>
    </comment>
    <comment ref="C19" authorId="0">
      <text>
        <r>
          <rPr>
            <b/>
            <sz val="9"/>
            <color indexed="81"/>
            <rFont val="Tahoma"/>
            <family val="2"/>
          </rPr>
          <t>29. My progress notes include findings from functional assessments and brief screening.</t>
        </r>
        <r>
          <rPr>
            <sz val="9"/>
            <color indexed="81"/>
            <rFont val="Tahoma"/>
            <family val="2"/>
          </rPr>
          <t xml:space="preserve">
</t>
        </r>
      </text>
    </comment>
    <comment ref="D19" authorId="0">
      <text>
        <r>
          <rPr>
            <b/>
            <sz val="9"/>
            <color indexed="81"/>
            <rFont val="Tahoma"/>
            <family val="2"/>
          </rPr>
          <t>30. I administer one or more brief validated measures (e.g., Patient Health Questionnaire-9, or PHQ-9) for follow up screening of symptoms of interest, or I review these findings if measures were administered by other primary care staff.</t>
        </r>
      </text>
    </comment>
    <comment ref="E19" authorId="0">
      <text>
        <r>
          <rPr>
            <b/>
            <sz val="9"/>
            <color indexed="81"/>
            <rFont val="Tahoma"/>
            <family val="2"/>
          </rPr>
          <t>34. During clinical encounters with patients, I work with the patient to develop a specific plan to address their presenting problem and document this plan.</t>
        </r>
        <r>
          <rPr>
            <sz val="9"/>
            <color indexed="81"/>
            <rFont val="Tahoma"/>
            <family val="2"/>
          </rPr>
          <t xml:space="preserve">
</t>
        </r>
      </text>
    </comment>
    <comment ref="F19" authorId="0">
      <text>
        <r>
          <rPr>
            <b/>
            <sz val="9"/>
            <color indexed="81"/>
            <rFont val="Tahoma"/>
            <family val="2"/>
          </rPr>
          <t>39. During a patient appointment, I provide functional assessment, focused intervention, and address disposition.</t>
        </r>
        <r>
          <rPr>
            <sz val="9"/>
            <color indexed="81"/>
            <rFont val="Tahoma"/>
            <family val="2"/>
          </rPr>
          <t xml:space="preserve">
</t>
        </r>
      </text>
    </comment>
    <comment ref="G19" authorId="0">
      <text>
        <r>
          <rPr>
            <b/>
            <sz val="9"/>
            <color indexed="81"/>
            <rFont val="Tahoma"/>
            <family val="2"/>
          </rPr>
          <t>41. In introducing my role in the clinic to patients, I explain that I work with the Primary Care Providers in situations where good health care involves paying attention to physical health, habits, behaviors, emotional health and how those things interact.</t>
        </r>
      </text>
    </comment>
    <comment ref="H19" authorId="0">
      <text>
        <r>
          <rPr>
            <b/>
            <sz val="9"/>
            <color indexed="81"/>
            <rFont val="Tahoma"/>
            <family val="2"/>
          </rPr>
          <t>45. During clinical encounters with patients, I address the Primary Care Providers’ reason for referral.</t>
        </r>
      </text>
    </comment>
    <comment ref="B25" authorId="0">
      <text>
        <r>
          <rPr>
            <b/>
            <sz val="9"/>
            <color indexed="81"/>
            <rFont val="Tahoma"/>
            <family val="2"/>
          </rPr>
          <t>4. I accept referrals for patients with common mental health problems (i.e., depression, anxiety, etc.).</t>
        </r>
        <r>
          <rPr>
            <sz val="9"/>
            <color indexed="81"/>
            <rFont val="Tahoma"/>
            <family val="2"/>
          </rPr>
          <t xml:space="preserve">
</t>
        </r>
      </text>
    </comment>
    <comment ref="C25" authorId="0">
      <text>
        <r>
          <rPr>
            <b/>
            <sz val="9"/>
            <color indexed="81"/>
            <rFont val="Tahoma"/>
            <family val="2"/>
          </rPr>
          <t>8. I accept referrals for patients who might benefit from brief, targeted behavioral health interventions for chronic pain.</t>
        </r>
        <r>
          <rPr>
            <sz val="9"/>
            <color indexed="81"/>
            <rFont val="Tahoma"/>
            <family val="2"/>
          </rPr>
          <t xml:space="preserve">
</t>
        </r>
      </text>
    </comment>
    <comment ref="D25" authorId="0">
      <text>
        <r>
          <rPr>
            <b/>
            <sz val="9"/>
            <color indexed="81"/>
            <rFont val="Tahoma"/>
            <family val="2"/>
          </rPr>
          <t>9. I accept referrals for patients who might benefit from brief, targeted behavioral health interventions for adjustment to illness (e.g., diabetes, heart disease, spinal cord injury, TBI, etc.).</t>
        </r>
      </text>
    </comment>
    <comment ref="E25" authorId="0">
      <text>
        <r>
          <rPr>
            <b/>
            <sz val="9"/>
            <color indexed="81"/>
            <rFont val="Tahoma"/>
            <family val="2"/>
          </rPr>
          <t>27. I provide advice to the primary care team about appropriate referrals to specialty behavioral health services.</t>
        </r>
      </text>
    </comment>
    <comment ref="F25" authorId="0">
      <text>
        <r>
          <rPr>
            <b/>
            <sz val="9"/>
            <color indexed="81"/>
            <rFont val="Tahoma"/>
            <family val="2"/>
          </rPr>
          <t>35. I accept referrals for patients who need lifestyle interventions (e.g., tobacco cessation, weight control, stress management).</t>
        </r>
      </text>
    </comment>
    <comment ref="G25" authorId="0">
      <text>
        <r>
          <rPr>
            <b/>
            <sz val="9"/>
            <color indexed="81"/>
            <rFont val="Tahoma"/>
            <family val="2"/>
          </rPr>
          <t>36. I accept referrals for patients in need of behavioral health interventions for medication issues (e.g., adherence).</t>
        </r>
      </text>
    </comment>
    <comment ref="H25" authorId="0">
      <text>
        <r>
          <rPr>
            <b/>
            <sz val="9"/>
            <color indexed="81"/>
            <rFont val="Tahoma"/>
            <family val="2"/>
          </rPr>
          <t>38. I accept referrals for patients in need of behavioral health interventions for adjustment to aging and issues specific to older patients.</t>
        </r>
      </text>
    </comment>
    <comment ref="I25" authorId="0">
      <text>
        <r>
          <rPr>
            <b/>
            <sz val="9"/>
            <color indexed="81"/>
            <rFont val="Tahoma"/>
            <family val="2"/>
          </rPr>
          <t>40.  I accept referrals for patients from Primary Care Providers as a warm hand off (i.e., the Primary Care Provider introduces me to the patient).</t>
        </r>
      </text>
    </comment>
    <comment ref="B32" authorId="0">
      <text>
        <r>
          <rPr>
            <b/>
            <sz val="9"/>
            <color indexed="81"/>
            <rFont val="Tahoma"/>
            <family val="2"/>
          </rPr>
          <t>11. I meet briefly with primary care staff as a team to provide both a behavioral health perspective and behavioral data.</t>
        </r>
        <r>
          <rPr>
            <sz val="9"/>
            <color indexed="81"/>
            <rFont val="Tahoma"/>
            <family val="2"/>
          </rPr>
          <t xml:space="preserve">
</t>
        </r>
      </text>
    </comment>
    <comment ref="C32" authorId="0">
      <text>
        <r>
          <rPr>
            <b/>
            <sz val="9"/>
            <color indexed="81"/>
            <rFont val="Tahoma"/>
            <family val="2"/>
          </rPr>
          <t>13. I consult with various members of the primary care team (e.g., pharmacist, dietician) in addition to the Primary Care Provider about behavioral aspects of medical conditions (e.g., medications that cause nightmares.)</t>
        </r>
      </text>
    </comment>
    <comment ref="D32" authorId="0">
      <text>
        <r>
          <rPr>
            <b/>
            <sz val="9"/>
            <color indexed="81"/>
            <rFont val="Tahoma"/>
            <family val="2"/>
          </rPr>
          <t>17. Following patient appointments, I provide feedback to Primary Care Providers (based on their preferred method of communication) within 1 business day of an initial appointment.</t>
        </r>
      </text>
    </comment>
    <comment ref="E32" authorId="0">
      <text>
        <r>
          <rPr>
            <b/>
            <sz val="9"/>
            <color indexed="81"/>
            <rFont val="Tahoma"/>
            <family val="2"/>
          </rPr>
          <t>26. I provide education to the primary care team on behavioral health issues (e.g., presentations and handouts).</t>
        </r>
      </text>
    </comment>
    <comment ref="F32" authorId="0">
      <text>
        <r>
          <rPr>
            <b/>
            <sz val="9"/>
            <color indexed="81"/>
            <rFont val="Tahoma"/>
            <family val="2"/>
          </rPr>
          <t>31. I routinely consult with Primary Care Providers to increase my knowledge about behavioral aspects of medical conditions, such as the role of anxiety in cardiac distress.</t>
        </r>
      </text>
    </comment>
    <comment ref="G32" authorId="0">
      <text>
        <r>
          <rPr>
            <b/>
            <sz val="9"/>
            <color indexed="81"/>
            <rFont val="Tahoma"/>
            <family val="2"/>
          </rPr>
          <t>33. Following clinical encounters with patients, I continue to provide feedback to the Primary Care Provider about follow-up appointments, when needed.</t>
        </r>
      </text>
    </comment>
    <comment ref="H32" authorId="0">
      <text>
        <r>
          <rPr>
            <b/>
            <sz val="9"/>
            <color indexed="81"/>
            <rFont val="Tahoma"/>
            <family val="2"/>
          </rPr>
          <t>47. I provide information regarding a patient's symptoms and functioning to assist Primary Care Providers (and/or clinical pharmacists, primary care psychiatrists, psychiatric nurse practitioners) in initiating or modifying common psychotropic medications, such as antidepressants.</t>
        </r>
      </text>
    </comment>
  </commentList>
</comments>
</file>

<file path=xl/sharedStrings.xml><?xml version="1.0" encoding="utf-8"?>
<sst xmlns="http://schemas.openxmlformats.org/spreadsheetml/2006/main" count="227" uniqueCount="190">
  <si>
    <t>Value</t>
  </si>
  <si>
    <t xml:space="preserve">Clinic and Location: </t>
  </si>
  <si>
    <t xml:space="preserve">Date: </t>
  </si>
  <si>
    <t>Reference</t>
  </si>
  <si>
    <t xml:space="preserve">Provider Score </t>
  </si>
  <si>
    <t>Low?</t>
  </si>
  <si>
    <t xml:space="preserve">Provider: </t>
  </si>
  <si>
    <t>Item #</t>
  </si>
  <si>
    <t>Definition</t>
  </si>
  <si>
    <t>Items in this domain</t>
  </si>
  <si>
    <r>
      <rPr>
        <b/>
        <u/>
        <sz val="10"/>
        <color theme="0"/>
        <rFont val="Verdana"/>
        <family val="2"/>
      </rPr>
      <t>Domain 1</t>
    </r>
    <r>
      <rPr>
        <b/>
        <sz val="10"/>
        <color theme="0"/>
        <rFont val="Verdana"/>
        <family val="2"/>
      </rPr>
      <t>: Clinical Scope and Interventions</t>
    </r>
  </si>
  <si>
    <r>
      <rPr>
        <b/>
        <u/>
        <sz val="10"/>
        <color theme="0"/>
        <rFont val="Verdana"/>
        <family val="2"/>
      </rPr>
      <t>Domain 4</t>
    </r>
    <r>
      <rPr>
        <b/>
        <sz val="10"/>
        <color theme="0"/>
        <rFont val="Verdana"/>
        <family val="2"/>
      </rPr>
      <t>: Consultation, Collaboration, and Interprofessional Communication</t>
    </r>
  </si>
  <si>
    <t>Interpretation</t>
  </si>
  <si>
    <t xml:space="preserve">Highest Score </t>
  </si>
  <si>
    <t xml:space="preserve">Midpoint </t>
  </si>
  <si>
    <t xml:space="preserve">Lowest score </t>
  </si>
  <si>
    <t xml:space="preserve">Lowest Score </t>
  </si>
  <si>
    <t>Midpoint</t>
  </si>
  <si>
    <t>Highest score</t>
  </si>
  <si>
    <t>Moving Forward with your PPAQ Results</t>
  </si>
  <si>
    <t xml:space="preserve">
</t>
  </si>
  <si>
    <t>Additional Resources to Assist with Moving Forward</t>
  </si>
  <si>
    <r>
      <t>Integrated Behavioral Health in Primary Care: Step-by-step guidance for assessment and intervention</t>
    </r>
    <r>
      <rPr>
        <sz val="11"/>
        <color theme="1"/>
        <rFont val="Calibri"/>
        <family val="2"/>
        <scheme val="minor"/>
      </rPr>
      <t>. Hunter, C. L., Goodie, J. L., Oordt, M. S., &amp; Dobmeyer, A. C. (2009). Washington, DC: American Psychological Association.</t>
    </r>
  </si>
  <si>
    <r>
      <t>Real Behavior Change in Primary Care: Improving patient outcomes &amp; increasing job satisfaction</t>
    </r>
    <r>
      <rPr>
        <b/>
        <sz val="11"/>
        <color theme="1"/>
        <rFont val="Calibri"/>
        <family val="2"/>
        <scheme val="minor"/>
      </rPr>
      <t xml:space="preserve">.  </t>
    </r>
    <r>
      <rPr>
        <sz val="11"/>
        <color theme="1"/>
        <rFont val="Calibri"/>
        <family val="2"/>
        <scheme val="minor"/>
      </rPr>
      <t>Robinson, P. J., Gould, D. A., &amp; Strosahl, K. D. (2010). Oakland, CA: New Harbinger.</t>
    </r>
  </si>
  <si>
    <r>
      <t>Behavioral Consultation and Primary care: A guide to integrating services</t>
    </r>
    <r>
      <rPr>
        <sz val="11"/>
        <color theme="1"/>
        <rFont val="Calibri"/>
        <family val="2"/>
        <scheme val="minor"/>
      </rPr>
      <t>.</t>
    </r>
    <r>
      <rPr>
        <b/>
        <sz val="11"/>
        <color theme="1"/>
        <rFont val="Calibri"/>
        <family val="2"/>
        <scheme val="minor"/>
      </rPr>
      <t xml:space="preserve"> </t>
    </r>
    <r>
      <rPr>
        <sz val="11"/>
        <color theme="1"/>
        <rFont val="Calibri"/>
        <family val="2"/>
        <scheme val="minor"/>
      </rPr>
      <t>Robinson, P. J., &amp; Reiter, J. T. (2007). New York, NY: Springer.</t>
    </r>
  </si>
  <si>
    <t xml:space="preserve">Contact Information </t>
  </si>
  <si>
    <t>Dr. Gregory P. Beehler, VA Center for Integrated Healthcare</t>
  </si>
  <si>
    <t>Phone: 716-862-7934</t>
  </si>
  <si>
    <t>Never</t>
  </si>
  <si>
    <t>Rarely</t>
  </si>
  <si>
    <t>Sometimes</t>
  </si>
  <si>
    <t>Often</t>
  </si>
  <si>
    <t>Always</t>
  </si>
  <si>
    <t>PPAQ Response Categories</t>
  </si>
  <si>
    <t xml:space="preserve">Question </t>
  </si>
  <si>
    <t>1. During clinical encounters with patients, I see patients for 30 minutes or less.</t>
  </si>
  <si>
    <t>2. I manage patients reporting mild and moderate symptoms in primary care, and I refer those with more severe symptoms to specialty mental health services when possible.</t>
  </si>
  <si>
    <t>3. During patient appointments, I discuss barriers to implementing a plan or adhering to treatment recommendations.</t>
  </si>
  <si>
    <t>4. I accept referrals for patients with common mental health problems (i.e., depression, anxiety, etc.).</t>
  </si>
  <si>
    <t>5. During clinical encounters with a patient, I implement behavioral and/or cognitive interventions.</t>
  </si>
  <si>
    <t>6. In introducing my role in the clinic to patients, I explain that I want to get an idea of what is and what is not working for the patient and then together develop a plan to help them manage their concerns.</t>
  </si>
  <si>
    <t>7. During clinical encounters with patients, I triage patients to determine if they can be treated in primary care or should be referred to a specialty mental health or a community agency.</t>
  </si>
  <si>
    <t>8. I accept referrals for patients who might benefit from brief, targeted behavioral health interventions for chronic pain.</t>
  </si>
  <si>
    <t>9. I accept referrals for patients who might benefit from brief, targeted behavioral health interventions for adjustment to illness (e.g., diabetes, heart disease, spinal cord injury, TBI, etc.).</t>
  </si>
  <si>
    <t>10. My progress notes in the shared medical record include focused recommendations for the Primary Care Provider and/or primary care team.</t>
  </si>
  <si>
    <t>11. I meet briefly with primary care staff as a team to provide both a behavioral health perspective and behavioral data.</t>
  </si>
  <si>
    <t>12. My progress notes include focused recommendations for the patient.</t>
  </si>
  <si>
    <t>13. I consult with various members of the primary care team (e.g., pharmacist, dietician) in addition to the Primary Care Provider about behavioral aspects of medical conditions (e.g., medications that cause nightmares.)</t>
  </si>
  <si>
    <t>14. At follow-up encounters with patients, I inquire about progress on goals or action plans set at the previous appointment.</t>
  </si>
  <si>
    <t>16. It takes 30 minutes or more for me to complete all documentation following the initial appointment.</t>
  </si>
  <si>
    <t>17. Following patient appointments, I provide feedback to Primary Care Providers (based on their preferred method of communication) within 1 business day of an initial appointment.</t>
  </si>
  <si>
    <t>18. During clinical encounters with patients, I clarify, confirm, and discuss the patient's concerns.</t>
  </si>
  <si>
    <t>19. My progress notes include brief clinical impressions of the patient’s presenting problem(s).</t>
  </si>
  <si>
    <t>20. During a clinical encounter with a patient, I provide full neuropsychological, cognitive, or personality assessments.</t>
  </si>
  <si>
    <t>21. I see patients for weekly, open-ended therapy.</t>
  </si>
  <si>
    <t>22. In introducing my role in the clinic to patients, I explain that our appointments typically will be 30 minutes or less.</t>
  </si>
  <si>
    <t>23. I provide suicide risk assessment for primary care patients in crisis and refer to a higher level of care as indicated.</t>
  </si>
  <si>
    <t>24. I typically see patients for 50-minute appointments.</t>
  </si>
  <si>
    <t>25. During patient appointments, I use local community resources to assist me in meeting the behavioral health needs of patients.</t>
  </si>
  <si>
    <t>28. I provide family or couples therapy for 10 or more appointments per episode of care.</t>
  </si>
  <si>
    <t>29. My progress notes include findings from functional assessments and brief screening.</t>
  </si>
  <si>
    <t>32. During a patient appointment, I provide full length empirically supported treatments, such as Prolonged Exposure or Dialectical Behavior Therapy.</t>
  </si>
  <si>
    <t>34. During clinical encounters with patients, I work with the patient to develop a specific plan to address their presenting problem and document this plan.</t>
  </si>
  <si>
    <t>35. I accept referrals for patients who need lifestyle interventions (e.g., tobacco cessation, weight control, stress management).</t>
  </si>
  <si>
    <t>36. I accept referrals for patients in need of behavioral health interventions for medication issues (e.g., adherence).</t>
  </si>
  <si>
    <t>37. I typically see patients for 10 or more appointments per episode of care.</t>
  </si>
  <si>
    <t>38. I accept referrals for patients in need of behavioral health interventions for adjustment to aging and issues specific to older patients.</t>
  </si>
  <si>
    <t>39. During a patient appointment, I provide functional assessment, focused intervention, and address disposition.</t>
  </si>
  <si>
    <t>42. I provide long-term (i.e., greater than 8 sessions) group psychotherapy.</t>
  </si>
  <si>
    <t>44. During a patient appointment, I typically provide medical social work services, including, but not limited to, assistance with disability claims, obtaining health insurance, and/or assisting with housing.</t>
  </si>
  <si>
    <t>46. I employ strategies to identify and prevent exacerbation of at-risk, sub-syndromal behaviors and symptoms.</t>
  </si>
  <si>
    <t>47. I provide information regarding a patient's symptoms and functioning to assist Primary Care Providers (and/or clinical pharmacists, primary care psychiatrists, psychiatric nurse practitioners) in initiating or modifying common psychotropic medications, such as antidepressants.</t>
  </si>
  <si>
    <t>48. I participate in primary care based clinical pathways for common health conditions, such as chronic pain or comorbid depression and cardiovascular disease.</t>
  </si>
  <si>
    <t>PPAQ Worksheet</t>
  </si>
  <si>
    <t>PPAQ Response Categories: 1=Never  2=Rarely  3=Sometimes  4=Often  5=Always</t>
  </si>
  <si>
    <t>43. I meet with a patient for greater than 50 minutes to gather a full psycho-social history and comprehensive psychiatric interview.</t>
  </si>
  <si>
    <t xml:space="preserve">The fourth step is an optional one, but is strongly recommended for more complex goals for change. If larger modifications to your practice are necessary, consider engaging in a structured quality improvement process.  Quality improvement can be as simple as conducting Plan-Do-Study-Act cycles that consist of breaking down a larger goal into several steps.  For practice changes that require inter-professional collaboration with primary care team members, consider if developing a small team of interested individuals can facilitate change.  Either way, you don’t need to be a quality improvement expert to use Plan-Do-Study-Act.  There are links to several resources at the end of this to assist you in this process. </t>
  </si>
  <si>
    <t>Answer</t>
  </si>
  <si>
    <t>26. I provide education to the primary care team on behavioral health issues (e.g., presentations and handouts).</t>
  </si>
  <si>
    <t>31. I routinely consult with Primary Care Providers to increase my knowledge about behavioral aspects of medical conditions, such as the role of anxiety in cardiac distress.</t>
  </si>
  <si>
    <t>33. Following clinical encounters with patients, I continue to provide feedback to the Primary Care Provider about follow-up appointments, when needed.</t>
  </si>
  <si>
    <t>40.  I accept referrals for patients from Primary Care Providers as a warm hand off (i.e., the Primary Care Provider introduces me to the patient).</t>
  </si>
  <si>
    <t>41. In introducing my role in the clinic to patients, I explain that I work with the Primary Care Providers in situations where good health care involves paying attention to physical health, habits, behaviors, emotional health and how those things interact.</t>
  </si>
  <si>
    <t>45. During clinical encounters with patients, I address the Primary Care Providers’ reason for referral.</t>
  </si>
  <si>
    <r>
      <rPr>
        <b/>
        <sz val="10"/>
        <color theme="1"/>
        <rFont val="Verdana"/>
        <family val="2"/>
      </rPr>
      <t>Instructions</t>
    </r>
    <r>
      <rPr>
        <sz val="10"/>
        <color theme="1"/>
        <rFont val="Verdana"/>
        <family val="2"/>
      </rPr>
      <t xml:space="preserve">: For each item below, please indicate the frequency with which you typically engage in the behavior described while providing behavioral health services in primary care. Please do not leave any question blank. Click on the answer box next to each question to open the drop down box. Select your answer based on the PPAQ Response Categories. 
</t>
    </r>
  </si>
  <si>
    <t>5,</t>
  </si>
  <si>
    <t>20,</t>
  </si>
  <si>
    <t>23,</t>
  </si>
  <si>
    <t>28,</t>
  </si>
  <si>
    <t>32,</t>
  </si>
  <si>
    <t>37,</t>
  </si>
  <si>
    <t>42,</t>
  </si>
  <si>
    <t>43,</t>
  </si>
  <si>
    <t>44,</t>
  </si>
  <si>
    <t>46,</t>
  </si>
  <si>
    <t>1,</t>
  </si>
  <si>
    <t>2,</t>
  </si>
  <si>
    <t>3,</t>
  </si>
  <si>
    <t>6,</t>
  </si>
  <si>
    <t>7,</t>
  </si>
  <si>
    <t>10,</t>
  </si>
  <si>
    <t>12,</t>
  </si>
  <si>
    <t>14,</t>
  </si>
  <si>
    <t>15,</t>
  </si>
  <si>
    <t>16,</t>
  </si>
  <si>
    <t>18,</t>
  </si>
  <si>
    <t>19,</t>
  </si>
  <si>
    <t>21,</t>
  </si>
  <si>
    <t>22,</t>
  </si>
  <si>
    <t>24,</t>
  </si>
  <si>
    <t>25,</t>
  </si>
  <si>
    <t>29,</t>
  </si>
  <si>
    <t>30,</t>
  </si>
  <si>
    <t>34,</t>
  </si>
  <si>
    <t>39,</t>
  </si>
  <si>
    <t>41,</t>
  </si>
  <si>
    <t>4,</t>
  </si>
  <si>
    <t>8,</t>
  </si>
  <si>
    <t>9,</t>
  </si>
  <si>
    <t>27,</t>
  </si>
  <si>
    <t>35,</t>
  </si>
  <si>
    <t>36,</t>
  </si>
  <si>
    <t>38,</t>
  </si>
  <si>
    <t>11,</t>
  </si>
  <si>
    <t>13,</t>
  </si>
  <si>
    <t>17,</t>
  </si>
  <si>
    <t>26,</t>
  </si>
  <si>
    <t>31,</t>
  </si>
  <si>
    <t>33,</t>
  </si>
  <si>
    <r>
      <rPr>
        <b/>
        <u/>
        <sz val="10"/>
        <color theme="0"/>
        <rFont val="Verdana"/>
        <family val="2"/>
      </rPr>
      <t>Domain 3</t>
    </r>
    <r>
      <rPr>
        <b/>
        <sz val="10"/>
        <color theme="0"/>
        <rFont val="Verdana"/>
        <family val="2"/>
      </rPr>
      <t>: Referral Management and Care Continuity</t>
    </r>
  </si>
  <si>
    <t>Please move to next page for step 5: PPAQ Domains</t>
  </si>
  <si>
    <t>PPAQ Domains</t>
  </si>
  <si>
    <r>
      <t xml:space="preserve">The first step in the process is </t>
    </r>
    <r>
      <rPr>
        <b/>
        <sz val="10"/>
        <color theme="1"/>
        <rFont val="Verdana"/>
        <family val="2"/>
      </rPr>
      <t xml:space="preserve">Prioritizing </t>
    </r>
    <r>
      <rPr>
        <sz val="10"/>
        <color theme="1"/>
        <rFont val="Verdana"/>
        <family val="2"/>
      </rPr>
      <t xml:space="preserve">areas for change.  Based on the item analysis you conducted on tab 2 step 4, select one or two items of low adherence that seem the most feasible to address at this time.  The goal is to start small by identifying just one or two related behaviors to address.  </t>
    </r>
  </si>
  <si>
    <r>
      <t xml:space="preserve">   </t>
    </r>
    <r>
      <rPr>
        <i/>
        <sz val="11"/>
        <color theme="1"/>
        <rFont val="Verdana"/>
        <family val="2"/>
      </rPr>
      <t xml:space="preserve"> The following steps are optional but can further assist you in applying the results of the PPAQ Toolkit.  Modifying some behaviors identified in the PPAQ can require more coordination and planning than others, including the support of supervisors or other primary care team members. The process below is one approach to address larger practice change goals.</t>
    </r>
  </si>
  <si>
    <t>Welcome to the PPAQ Toolkit</t>
  </si>
  <si>
    <r>
      <rPr>
        <b/>
        <u/>
        <sz val="13"/>
        <color theme="1"/>
        <rFont val="Verdana"/>
        <family val="2"/>
      </rPr>
      <t>Within this toolkit you will find:</t>
    </r>
    <r>
      <rPr>
        <b/>
        <sz val="13"/>
        <color theme="1"/>
        <rFont val="Verdana"/>
        <family val="2"/>
      </rPr>
      <t xml:space="preserve">
 </t>
    </r>
    <r>
      <rPr>
        <sz val="13"/>
        <color theme="1"/>
        <rFont val="Verdana"/>
        <family val="2"/>
      </rPr>
      <t xml:space="preserve"> </t>
    </r>
    <r>
      <rPr>
        <b/>
        <sz val="13"/>
        <color theme="1"/>
        <rFont val="Verdana"/>
        <family val="2"/>
      </rPr>
      <t>•</t>
    </r>
    <r>
      <rPr>
        <sz val="13"/>
        <color theme="1"/>
        <rFont val="Verdana"/>
        <family val="2"/>
      </rPr>
      <t xml:space="preserve"> The PPAQ Worksheet
  </t>
    </r>
    <r>
      <rPr>
        <b/>
        <sz val="13"/>
        <color theme="1"/>
        <rFont val="Verdana"/>
        <family val="2"/>
      </rPr>
      <t>•</t>
    </r>
    <r>
      <rPr>
        <sz val="13"/>
        <color theme="1"/>
        <rFont val="Verdana"/>
        <family val="2"/>
      </rPr>
      <t xml:space="preserve"> PPAQ Scoring and Interpretation Information
  </t>
    </r>
    <r>
      <rPr>
        <b/>
        <sz val="13"/>
        <color theme="1"/>
        <rFont val="Verdana"/>
        <family val="2"/>
      </rPr>
      <t>•</t>
    </r>
    <r>
      <rPr>
        <sz val="13"/>
        <color theme="1"/>
        <rFont val="Verdana"/>
        <family val="2"/>
      </rPr>
      <t xml:space="preserve"> PPAQ Domain Interpretation Information 
  </t>
    </r>
    <r>
      <rPr>
        <b/>
        <sz val="13"/>
        <color theme="1"/>
        <rFont val="Verdana"/>
        <family val="2"/>
      </rPr>
      <t>•</t>
    </r>
    <r>
      <rPr>
        <sz val="13"/>
        <color theme="1"/>
        <rFont val="Verdana"/>
        <family val="2"/>
      </rPr>
      <t xml:space="preserve"> Steps for Moving Forward with your PPAQ Results</t>
    </r>
    <r>
      <rPr>
        <b/>
        <sz val="13"/>
        <color theme="1"/>
        <rFont val="Verdana"/>
        <family val="2"/>
      </rPr>
      <t xml:space="preserve"> </t>
    </r>
  </si>
  <si>
    <t>Using the PPAQ Toolkit</t>
  </si>
  <si>
    <r>
      <rPr>
        <b/>
        <u/>
        <sz val="10"/>
        <color theme="0"/>
        <rFont val="Verdana"/>
        <family val="2"/>
      </rPr>
      <t>Domain 2</t>
    </r>
    <r>
      <rPr>
        <b/>
        <sz val="10"/>
        <color theme="0"/>
        <rFont val="Verdana"/>
        <family val="2"/>
      </rPr>
      <t>: Practice and Session Management</t>
    </r>
  </si>
  <si>
    <t>Scoring and Interpretation Guide</t>
  </si>
  <si>
    <t>Links to Relevant Clinical and Educational Resources</t>
  </si>
  <si>
    <t>27. I provide advice to the primary care team about appropriate referrals to specialty behavioral health services.</t>
  </si>
  <si>
    <r>
      <t xml:space="preserve">15. I administer one or more brief validated measures (e.g., Patient Health Questionnaire-9, or PHQ-9) for </t>
    </r>
    <r>
      <rPr>
        <b/>
        <sz val="11"/>
        <color theme="1"/>
        <rFont val="Verdana"/>
        <family val="2"/>
      </rPr>
      <t>an initial screening of symptoms of interest</t>
    </r>
    <r>
      <rPr>
        <sz val="11"/>
        <color theme="1"/>
        <rFont val="Verdana"/>
        <family val="2"/>
      </rPr>
      <t>, or I review these findings if measures were administered by other primary care staff.</t>
    </r>
  </si>
  <si>
    <r>
      <t>30. I administer one or more brief validated measures (e.g., Patient Health Questionnaire-9, or PHQ-9) for</t>
    </r>
    <r>
      <rPr>
        <b/>
        <sz val="11"/>
        <color theme="1"/>
        <rFont val="Verdana"/>
        <family val="2"/>
      </rPr>
      <t xml:space="preserve"> follow up screening of symptoms of interest,</t>
    </r>
    <r>
      <rPr>
        <sz val="11"/>
        <color theme="1"/>
        <rFont val="Verdana"/>
        <family val="2"/>
      </rPr>
      <t xml:space="preserve"> or I review these findings if measures were administered by other primary care staff.</t>
    </r>
  </si>
  <si>
    <r>
      <t>Overview:</t>
    </r>
    <r>
      <rPr>
        <sz val="10"/>
        <color theme="1"/>
        <rFont val="Verdana"/>
        <family val="2"/>
      </rPr>
      <t xml:space="preserve"> The PPAQ items are summed to create two subscales.  The first subscale is for the PPAQ items that measure essential behaviors that are highly consistent with Primary Care Behavioral Health.  </t>
    </r>
    <r>
      <rPr>
        <i/>
        <sz val="10"/>
        <color theme="1"/>
        <rFont val="Verdana"/>
        <family val="2"/>
      </rPr>
      <t xml:space="preserve">Higher scores on this subscale indicate </t>
    </r>
    <r>
      <rPr>
        <b/>
        <i/>
        <sz val="10"/>
        <color theme="1"/>
        <rFont val="Verdana"/>
        <family val="2"/>
      </rPr>
      <t>higher</t>
    </r>
    <r>
      <rPr>
        <i/>
        <sz val="10"/>
        <color theme="1"/>
        <rFont val="Verdana"/>
        <family val="2"/>
      </rPr>
      <t xml:space="preserve"> fidelity.</t>
    </r>
    <r>
      <rPr>
        <sz val="10"/>
        <color theme="1"/>
        <rFont val="Verdana"/>
        <family val="2"/>
      </rPr>
      <t xml:space="preserve">  The second subscale is for the PPAQ items that measure behaviors that are typically inconsistent with Primary Care Behavioral Health.  </t>
    </r>
    <r>
      <rPr>
        <i/>
        <sz val="10"/>
        <color theme="1"/>
        <rFont val="Verdana"/>
        <family val="2"/>
      </rPr>
      <t xml:space="preserve">Higher scores on this subscale indicate </t>
    </r>
    <r>
      <rPr>
        <b/>
        <i/>
        <sz val="10"/>
        <color theme="1"/>
        <rFont val="Verdana"/>
        <family val="2"/>
      </rPr>
      <t>lower</t>
    </r>
    <r>
      <rPr>
        <i/>
        <sz val="10"/>
        <color theme="1"/>
        <rFont val="Verdana"/>
        <family val="2"/>
      </rPr>
      <t xml:space="preserve"> fidelity.  </t>
    </r>
  </si>
  <si>
    <r>
      <t xml:space="preserve">Your score is in the </t>
    </r>
    <r>
      <rPr>
        <b/>
        <sz val="8"/>
        <rFont val="Verdana"/>
        <family val="2"/>
      </rPr>
      <t>preferred</t>
    </r>
    <r>
      <rPr>
        <sz val="8"/>
        <rFont val="Verdana"/>
        <family val="2"/>
      </rPr>
      <t xml:space="preserve"> level of fidelity for essential items. However, even within this range your practices might be improved by modifying any low items noted in Step 4 below.   </t>
    </r>
  </si>
  <si>
    <r>
      <t xml:space="preserve">Your score indicates a </t>
    </r>
    <r>
      <rPr>
        <b/>
        <sz val="8"/>
        <rFont val="Verdana"/>
        <family val="2"/>
      </rPr>
      <t>moderate</t>
    </r>
    <r>
      <rPr>
        <sz val="8"/>
        <rFont val="Verdana"/>
        <family val="2"/>
      </rPr>
      <t xml:space="preserve"> level of fidelity for essential items.  Although several of your behaviors are in line with good practices, Step 4 will indicate which specific behaviors could be improved.</t>
    </r>
  </si>
  <si>
    <t>Essential Items Possible Score</t>
  </si>
  <si>
    <t xml:space="preserve">Top third </t>
  </si>
  <si>
    <t xml:space="preserve">Bottom third </t>
  </si>
  <si>
    <r>
      <t xml:space="preserve">Your score indicates a </t>
    </r>
    <r>
      <rPr>
        <b/>
        <sz val="8"/>
        <rFont val="Verdana"/>
        <family val="2"/>
      </rPr>
      <t>low</t>
    </r>
    <r>
      <rPr>
        <sz val="8"/>
        <rFont val="Verdana"/>
        <family val="2"/>
      </rPr>
      <t xml:space="preserve"> level of fidelity for essential items.  Although some of your behaviors are in line with good practices, Step 4 will assist in identifying and prioritizing areas for improvement. </t>
    </r>
  </si>
  <si>
    <r>
      <t>Step 2:</t>
    </r>
    <r>
      <rPr>
        <b/>
        <sz val="10"/>
        <color theme="1"/>
        <rFont val="Verdana"/>
        <family val="2"/>
      </rPr>
      <t xml:space="preserve"> </t>
    </r>
    <r>
      <rPr>
        <sz val="10"/>
        <color theme="1"/>
        <rFont val="Verdana"/>
        <family val="2"/>
      </rPr>
      <t xml:space="preserve"> Your score for the first subscale (items essential for Primary Care Behavioral Health) is indicated under </t>
    </r>
    <r>
      <rPr>
        <b/>
        <i/>
        <sz val="10"/>
        <color theme="1"/>
        <rFont val="Verdana"/>
        <family val="2"/>
      </rPr>
      <t xml:space="preserve">Provider Score </t>
    </r>
    <r>
      <rPr>
        <sz val="10"/>
        <color theme="1"/>
        <rFont val="Verdana"/>
        <family val="2"/>
      </rPr>
      <t>with an arrow (</t>
    </r>
    <r>
      <rPr>
        <sz val="10"/>
        <color theme="1"/>
        <rFont val="Calibri"/>
        <family val="2"/>
      </rPr>
      <t>←</t>
    </r>
    <r>
      <rPr>
        <sz val="10"/>
        <color theme="1"/>
        <rFont val="Verdana"/>
        <family val="2"/>
      </rPr>
      <t>).  Scores in the green range are in the optimal range of fidelity, with yellow indicating moderate fidelity scores, and red indicating low fidelity scores.</t>
    </r>
  </si>
  <si>
    <r>
      <rPr>
        <b/>
        <u/>
        <sz val="10"/>
        <color theme="1"/>
        <rFont val="Verdana"/>
        <family val="2"/>
      </rPr>
      <t>Step 3:</t>
    </r>
    <r>
      <rPr>
        <sz val="10"/>
        <color theme="1"/>
        <rFont val="Verdana"/>
        <family val="2"/>
      </rPr>
      <t xml:space="preserve">  Your score for the second subscale (items typically inconsistent with Primary Care Behavioral Health) is indicated under </t>
    </r>
    <r>
      <rPr>
        <b/>
        <i/>
        <sz val="10"/>
        <color theme="1"/>
        <rFont val="Verdana"/>
        <family val="2"/>
      </rPr>
      <t>Provider Score</t>
    </r>
    <r>
      <rPr>
        <sz val="10"/>
        <color theme="1"/>
        <rFont val="Verdana"/>
        <family val="2"/>
      </rPr>
      <t xml:space="preserve"> with an arrow (</t>
    </r>
    <r>
      <rPr>
        <sz val="10"/>
        <color theme="1"/>
        <rFont val="Calibri"/>
        <family val="2"/>
      </rPr>
      <t>←</t>
    </r>
    <r>
      <rPr>
        <sz val="10"/>
        <color theme="1"/>
        <rFont val="Verdana"/>
        <family val="2"/>
      </rPr>
      <t>).  Scores in the green range are in the optimal range of fidelity, with yellow indicating moderate fidelity scores, and red indicating low fidelity scores.</t>
    </r>
  </si>
  <si>
    <t>Inconsistent Items Possible Score</t>
  </si>
  <si>
    <r>
      <t xml:space="preserve">Your score is the </t>
    </r>
    <r>
      <rPr>
        <b/>
        <sz val="8"/>
        <rFont val="Verdana"/>
        <family val="2"/>
      </rPr>
      <t>preferred</t>
    </r>
    <r>
      <rPr>
        <sz val="8"/>
        <rFont val="Verdana"/>
        <family val="2"/>
      </rPr>
      <t xml:space="preserve"> level of fidelity for these items. However, even within this range your practices might be improved by modifying any areas of suboptimal fidelity noted in Step 4 below.   </t>
    </r>
  </si>
  <si>
    <r>
      <t xml:space="preserve">Your score indicates a </t>
    </r>
    <r>
      <rPr>
        <b/>
        <sz val="8"/>
        <rFont val="Verdana"/>
        <family val="2"/>
      </rPr>
      <t>moderate</t>
    </r>
    <r>
      <rPr>
        <sz val="8"/>
        <rFont val="Verdana"/>
        <family val="2"/>
      </rPr>
      <t xml:space="preserve"> level of fidelity for these items.  Although several of your behaviors are in line with good practices, Step 4 will indicate which specific behaviors could be improved.</t>
    </r>
  </si>
  <si>
    <r>
      <t xml:space="preserve">Your score indicates a </t>
    </r>
    <r>
      <rPr>
        <b/>
        <sz val="8"/>
        <rFont val="Verdana"/>
        <family val="2"/>
      </rPr>
      <t>low</t>
    </r>
    <r>
      <rPr>
        <sz val="8"/>
        <rFont val="Verdana"/>
        <family val="2"/>
      </rPr>
      <t xml:space="preserve"> level of fidelity for these items. Although some of your behaviors are in line with good practices, Step 4 will assist in identifying and prioritizing areas for improvement.</t>
    </r>
  </si>
  <si>
    <r>
      <rPr>
        <b/>
        <u/>
        <sz val="14"/>
        <color theme="0"/>
        <rFont val="Verdana"/>
        <family val="2"/>
      </rPr>
      <t>P</t>
    </r>
    <r>
      <rPr>
        <b/>
        <sz val="14"/>
        <color theme="0"/>
        <rFont val="Verdana"/>
        <family val="2"/>
      </rPr>
      <t xml:space="preserve">rimary Care Behavioral Health </t>
    </r>
    <r>
      <rPr>
        <b/>
        <u/>
        <sz val="14"/>
        <color theme="0"/>
        <rFont val="Verdana"/>
        <family val="2"/>
      </rPr>
      <t>P</t>
    </r>
    <r>
      <rPr>
        <b/>
        <sz val="14"/>
        <color theme="0"/>
        <rFont val="Verdana"/>
        <family val="2"/>
      </rPr>
      <t xml:space="preserve">rovider </t>
    </r>
    <r>
      <rPr>
        <b/>
        <u/>
        <sz val="14"/>
        <color theme="0"/>
        <rFont val="Verdana"/>
        <family val="2"/>
      </rPr>
      <t>A</t>
    </r>
    <r>
      <rPr>
        <b/>
        <sz val="14"/>
        <color theme="0"/>
        <rFont val="Verdana"/>
        <family val="2"/>
      </rPr>
      <t xml:space="preserve">dherence </t>
    </r>
    <r>
      <rPr>
        <b/>
        <u/>
        <sz val="14"/>
        <color theme="0"/>
        <rFont val="Verdana"/>
        <family val="2"/>
      </rPr>
      <t>Q</t>
    </r>
    <r>
      <rPr>
        <b/>
        <sz val="14"/>
        <color theme="0"/>
        <rFont val="Verdana"/>
        <family val="2"/>
      </rPr>
      <t>uestionnaire (PPAQ) Toolkit</t>
    </r>
  </si>
  <si>
    <r>
      <t>Step 1:</t>
    </r>
    <r>
      <rPr>
        <sz val="10"/>
        <color theme="1"/>
        <rFont val="Verdana"/>
        <family val="2"/>
      </rPr>
      <t xml:space="preserve"> Your subscale scores are shown below:</t>
    </r>
  </si>
  <si>
    <r>
      <rPr>
        <b/>
        <sz val="10"/>
        <color theme="1"/>
        <rFont val="Verdana"/>
        <family val="2"/>
      </rPr>
      <t>Step 5:</t>
    </r>
    <r>
      <rPr>
        <sz val="10"/>
        <color theme="1"/>
        <rFont val="Verdana"/>
        <family val="2"/>
      </rPr>
      <t xml:space="preserve">  PPAQ items can be grouped into one of four domains of practice.  Below you will find a description of each domain and the PPAQ items that are in each domain.  Items with low fidelity based on your responses appear in red text. Place your mouse over the question number to review item text. Domains with the most low fidelity items can be the starting point for improving your practice.  Links to clinical and educational resources relevant to that domain are provided.</t>
    </r>
  </si>
  <si>
    <t>This domain refers to integrated care provider behaviors related to providing clinical services to patients, including the type and nature of interventions utilized.</t>
  </si>
  <si>
    <t xml:space="preserve">This domain refers to integrated care provider behaviors that characterize their overall approach to integrated health care using a population-based model. </t>
  </si>
  <si>
    <t xml:space="preserve">This domain refers to integrated care provider behaviors related to the types of referrals they accept from PCPs, including advice to PCPs about referring to specialty mental health. </t>
  </si>
  <si>
    <t xml:space="preserve">This domain refers to integrated care provider behaviors related to communicating and collaborating with other members of the primary care team. </t>
  </si>
  <si>
    <t>Integrated Care Texts and Literature:</t>
  </si>
  <si>
    <t>PPAQ-E</t>
  </si>
  <si>
    <t>PPAQ-I</t>
  </si>
  <si>
    <r>
      <t xml:space="preserve">Subscale Score 1: 
Essential Behaviors
</t>
    </r>
    <r>
      <rPr>
        <i/>
        <sz val="11"/>
        <color theme="0"/>
        <rFont val="Verdana"/>
        <family val="2"/>
      </rPr>
      <t>Higher score desired</t>
    </r>
  </si>
  <si>
    <r>
      <t>Step 4:</t>
    </r>
    <r>
      <rPr>
        <b/>
        <sz val="10"/>
        <color theme="1"/>
        <rFont val="Verdana"/>
        <family val="2"/>
      </rPr>
      <t xml:space="preserve"> </t>
    </r>
    <r>
      <rPr>
        <sz val="10"/>
        <color theme="1"/>
        <rFont val="Verdana"/>
        <family val="2"/>
      </rPr>
      <t xml:space="preserve"> In addition to subscale scores noted above, the tables below identify </t>
    </r>
    <r>
      <rPr>
        <i/>
        <sz val="10"/>
        <color theme="1"/>
        <rFont val="Verdana"/>
        <family val="2"/>
      </rPr>
      <t>specific areas of low fidelity</t>
    </r>
    <r>
      <rPr>
        <sz val="10"/>
        <color theme="1"/>
        <rFont val="Verdana"/>
        <family val="2"/>
      </rPr>
      <t xml:space="preserve"> that can be targeted for improvement.  An asterisk (*) appears for any individual item which scored in the </t>
    </r>
    <r>
      <rPr>
        <u/>
        <sz val="10"/>
        <color theme="1"/>
        <rFont val="Verdana"/>
        <family val="2"/>
      </rPr>
      <t>low fidelity range</t>
    </r>
    <r>
      <rPr>
        <sz val="10"/>
        <color theme="1"/>
        <rFont val="Verdana"/>
        <family val="2"/>
      </rPr>
      <t>.  Note that items for subscale 2  (behaviors that are typically inconsistent with Primary Care Behavioral Health) are shaded in gray. Place mouse cursor over item # to view question.</t>
    </r>
  </si>
  <si>
    <r>
      <t xml:space="preserve">Subscale Score 2: </t>
    </r>
    <r>
      <rPr>
        <sz val="10.5"/>
        <color theme="0"/>
        <rFont val="Verdana"/>
        <family val="2"/>
      </rPr>
      <t>Inconsistent Behaviors</t>
    </r>
    <r>
      <rPr>
        <sz val="11"/>
        <color theme="0"/>
        <rFont val="Verdana"/>
        <family val="2"/>
      </rPr>
      <t xml:space="preserve">
</t>
    </r>
    <r>
      <rPr>
        <i/>
        <sz val="11"/>
        <color theme="0"/>
        <rFont val="Verdana"/>
        <family val="2"/>
      </rPr>
      <t>Lower score desired</t>
    </r>
  </si>
  <si>
    <r>
      <rPr>
        <sz val="13"/>
        <color theme="1"/>
        <rFont val="Verdana"/>
        <family val="2"/>
      </rPr>
      <t xml:space="preserve">The key components of the Toolkit are organized into five tabs, described in more detail below.  The Toolkit is designed to be user-friendly; step-by-step instructions for moving through each component of the toolkit are provided throughout.  </t>
    </r>
    <r>
      <rPr>
        <b/>
        <i/>
        <sz val="13"/>
        <color theme="1"/>
        <rFont val="Verdana"/>
        <family val="2"/>
      </rPr>
      <t>Users are instructed to begin by completing the PPAQ worksheet, located on the following (second) tab.</t>
    </r>
    <r>
      <rPr>
        <sz val="13"/>
        <color theme="1"/>
        <rFont val="Verdana"/>
        <family val="2"/>
      </rPr>
      <t xml:space="preserve">  They should then proceed through each of the subsequent tabs.
</t>
    </r>
    <r>
      <rPr>
        <sz val="11"/>
        <color theme="1"/>
        <rFont val="Verdana"/>
        <family val="2"/>
      </rPr>
      <t xml:space="preserve">
</t>
    </r>
  </si>
  <si>
    <t>An overview of each tab is provided below</t>
  </si>
  <si>
    <t>Tab 1: Welcome to the PPAQ Toolkit</t>
  </si>
  <si>
    <t>Tab 2: The PPAQ Worksheet</t>
  </si>
  <si>
    <t>Tab 3: PPAQ Scoring and Interpretation</t>
  </si>
  <si>
    <t>Provides and overview of Toolkit features and use.</t>
  </si>
  <si>
    <t>Provides the self-report form for completing the PPAQ.</t>
  </si>
  <si>
    <t>Provides automatic scoring of the PPAQ worksheet and walks users through interpreting results.</t>
  </si>
  <si>
    <t>Tab 4: PPAQ Domains</t>
  </si>
  <si>
    <t>Provides further interpretive information regarding results in relation to domains of PC-MHI practice</t>
  </si>
  <si>
    <t>Tab 5: Moving Forward</t>
  </si>
  <si>
    <t>Suggests a process for using the Toolkit results to guide practice improvements</t>
  </si>
  <si>
    <r>
      <rPr>
        <sz val="9"/>
        <color theme="1"/>
        <rFont val="Verdana"/>
        <family val="2"/>
      </rPr>
      <t xml:space="preserve">   out of</t>
    </r>
    <r>
      <rPr>
        <sz val="16"/>
        <color theme="1"/>
        <rFont val="Verdana"/>
        <family val="2"/>
      </rPr>
      <t xml:space="preserve">
/190</t>
    </r>
  </si>
  <si>
    <r>
      <rPr>
        <sz val="10"/>
        <color theme="1"/>
        <rFont val="Verdana"/>
        <family val="2"/>
      </rPr>
      <t xml:space="preserve">  out of</t>
    </r>
    <r>
      <rPr>
        <sz val="16"/>
        <color theme="1"/>
        <rFont val="Verdana"/>
        <family val="2"/>
      </rPr>
      <t xml:space="preserve">
/50</t>
    </r>
  </si>
  <si>
    <t>Consultation and Collaboration links to abstracts:</t>
  </si>
  <si>
    <r>
      <rPr>
        <sz val="13"/>
        <color theme="1"/>
        <rFont val="Verdana"/>
        <family val="2"/>
      </rPr>
      <t xml:space="preserve">The </t>
    </r>
    <r>
      <rPr>
        <b/>
        <i/>
        <sz val="13"/>
        <color theme="1"/>
        <rFont val="Verdana"/>
        <family val="2"/>
      </rPr>
      <t>Primary Care Behavioral Health Provider Adherence Questionnaire (PPAQ)</t>
    </r>
    <r>
      <rPr>
        <sz val="13"/>
        <color theme="1"/>
        <rFont val="Verdana"/>
        <family val="2"/>
      </rPr>
      <t xml:space="preserve"> is a self-report instrument designed by investigators at the VA Center for Integrated Healthcare to assess how often behavioral health providers report engaging in certain behaviors or actions while providing services in primary care.  In particular, the PPAQ is intended for use by behavioral health providers to assess fidelity to models of primary care-mental health integration health services delivery, such as Primary Care Behavioral Health.
</t>
    </r>
    <r>
      <rPr>
        <b/>
        <sz val="10"/>
        <color theme="1"/>
        <rFont val="Verdana"/>
        <family val="2"/>
      </rPr>
      <t xml:space="preserve">
</t>
    </r>
  </si>
  <si>
    <r>
      <rPr>
        <sz val="13"/>
        <color theme="1"/>
        <rFont val="Verdana"/>
        <family val="2"/>
      </rPr>
      <t xml:space="preserve">
</t>
    </r>
    <r>
      <rPr>
        <i/>
        <sz val="13"/>
        <color theme="1"/>
        <rFont val="Verdana"/>
        <family val="2"/>
      </rPr>
      <t xml:space="preserve">If you would like more background about the research behind the PPAQ, please </t>
    </r>
    <r>
      <rPr>
        <b/>
        <i/>
        <sz val="13"/>
        <color theme="1"/>
        <rFont val="Verdana"/>
        <family val="2"/>
      </rPr>
      <t>right</t>
    </r>
    <r>
      <rPr>
        <i/>
        <sz val="13"/>
        <color theme="1"/>
        <rFont val="Verdana"/>
        <family val="2"/>
      </rPr>
      <t xml:space="preserve"> click the PowerPoint icon on the right and </t>
    </r>
    <r>
      <rPr>
        <b/>
        <i/>
        <sz val="13"/>
        <color theme="1"/>
        <rFont val="Verdana"/>
        <family val="2"/>
      </rPr>
      <t>choose "presentation object"</t>
    </r>
    <r>
      <rPr>
        <i/>
        <sz val="13"/>
        <color theme="1"/>
        <rFont val="Verdana"/>
        <family val="2"/>
      </rPr>
      <t xml:space="preserve"> </t>
    </r>
    <r>
      <rPr>
        <b/>
        <i/>
        <sz val="13"/>
        <color theme="1"/>
        <rFont val="Verdana"/>
        <family val="2"/>
      </rPr>
      <t xml:space="preserve">then choose "open" from the sub-menu.  </t>
    </r>
    <r>
      <rPr>
        <sz val="13"/>
        <color theme="1"/>
        <rFont val="Verdana"/>
        <family val="2"/>
      </rPr>
      <t>Otherwise, click on the green arrow to begin the PPAQ Worksheet. Please note if you may need to "enable editing" and "enable macros" before beginning.Once completed the PPAQ toolkit has been formatted to be easily printed for paper copies</t>
    </r>
    <r>
      <rPr>
        <b/>
        <sz val="10"/>
        <color theme="1"/>
        <rFont val="Verdana"/>
        <family val="2"/>
      </rPr>
      <t xml:space="preserve">
</t>
    </r>
  </si>
  <si>
    <r>
      <t xml:space="preserve">The second step is to </t>
    </r>
    <r>
      <rPr>
        <b/>
        <sz val="10"/>
        <color theme="1"/>
        <rFont val="Verdana"/>
        <family val="2"/>
      </rPr>
      <t>Partner</t>
    </r>
    <r>
      <rPr>
        <sz val="10"/>
        <color theme="1"/>
        <rFont val="Verdana"/>
        <family val="2"/>
      </rPr>
      <t xml:space="preserve"> with integrated advocates or peers for assistance. This process can include reaching out to the designated integrated care champion at your facility, a colleague, your supervisor, or other experts who act as coaches and advocates for front line integrated care providers.  Sharing the results of your PPAQ self-assessment is a great way to receive additional support. If there is no one designated in these roles at your facility, consider joining or starting a local or regional peer support network of other integrated care providers.  Collaborating with peers can be an excellent way to share firsthand knowledge regarding integrated care practices.  </t>
    </r>
  </si>
  <si>
    <r>
      <t xml:space="preserve">The third step is </t>
    </r>
    <r>
      <rPr>
        <b/>
        <sz val="10"/>
        <color theme="1"/>
        <rFont val="Verdana"/>
        <family val="2"/>
      </rPr>
      <t>Accessing</t>
    </r>
    <r>
      <rPr>
        <sz val="10"/>
        <color theme="1"/>
        <rFont val="Verdana"/>
        <family val="2"/>
      </rPr>
      <t xml:space="preserve"> educational and clinical resources.  Several of these resources were listed in the PPAQ Scoring and Interpretation Guide.  There are additional resources available at the VA Center for Integrated Healthcare that can assist you in meeting your goals for change. </t>
    </r>
  </si>
  <si>
    <t xml:space="preserve">Quality Improvement and Plan-Do-Study-Act (PDSA) Basics:
                 </t>
  </si>
  <si>
    <t xml:space="preserve">It is our sincere hope that this presentation has been a source of learning and support in your role as an interated care provider that ultimately enhances the provision of care for patients and families.  For additional information about the PPAQ Toolkit or content of this presentation, contact: </t>
  </si>
</sst>
</file>

<file path=xl/styles.xml><?xml version="1.0" encoding="utf-8"?>
<styleSheet xmlns="http://schemas.openxmlformats.org/spreadsheetml/2006/main" xmlns:mc="http://schemas.openxmlformats.org/markup-compatibility/2006" xmlns:x14ac="http://schemas.microsoft.com/office/spreadsheetml/2009/9/ac" mc:Ignorable="x14ac">
  <fonts count="63" x14ac:knownFonts="1">
    <font>
      <sz val="11"/>
      <color theme="1"/>
      <name val="Calibri"/>
      <family val="2"/>
      <scheme val="minor"/>
    </font>
    <font>
      <b/>
      <sz val="11"/>
      <color theme="1"/>
      <name val="Calibri"/>
      <family val="2"/>
      <scheme val="minor"/>
    </font>
    <font>
      <sz val="8"/>
      <color theme="1"/>
      <name val="Verdana"/>
      <family val="2"/>
    </font>
    <font>
      <b/>
      <sz val="14"/>
      <color theme="1"/>
      <name val="Verdana"/>
      <family val="2"/>
    </font>
    <font>
      <b/>
      <sz val="14"/>
      <color theme="0"/>
      <name val="Verdana"/>
      <family val="2"/>
    </font>
    <font>
      <b/>
      <sz val="11"/>
      <color theme="1"/>
      <name val="Verdana"/>
      <family val="2"/>
    </font>
    <font>
      <b/>
      <sz val="10"/>
      <color theme="1"/>
      <name val="Verdana"/>
      <family val="2"/>
    </font>
    <font>
      <sz val="10"/>
      <color theme="1"/>
      <name val="Verdana"/>
      <family val="2"/>
    </font>
    <font>
      <i/>
      <sz val="10"/>
      <color theme="1"/>
      <name val="Verdana"/>
      <family val="2"/>
    </font>
    <font>
      <b/>
      <u/>
      <sz val="10"/>
      <color theme="1"/>
      <name val="Verdana"/>
      <family val="2"/>
    </font>
    <font>
      <b/>
      <i/>
      <sz val="10"/>
      <color theme="1"/>
      <name val="Verdana"/>
      <family val="2"/>
    </font>
    <font>
      <b/>
      <sz val="10"/>
      <color theme="0"/>
      <name val="Verdana"/>
      <family val="2"/>
    </font>
    <font>
      <b/>
      <sz val="10"/>
      <name val="Verdana"/>
      <family val="2"/>
    </font>
    <font>
      <b/>
      <sz val="10"/>
      <color rgb="FFC00000"/>
      <name val="Verdana"/>
      <family val="2"/>
    </font>
    <font>
      <sz val="11"/>
      <color theme="1"/>
      <name val="Calibri"/>
      <family val="2"/>
    </font>
    <font>
      <b/>
      <sz val="11"/>
      <color theme="0"/>
      <name val="Verdana"/>
      <family val="2"/>
    </font>
    <font>
      <sz val="11"/>
      <color theme="1"/>
      <name val="Verdana"/>
      <family val="2"/>
    </font>
    <font>
      <u/>
      <sz val="11"/>
      <color theme="10"/>
      <name val="Calibri"/>
      <family val="2"/>
      <scheme val="minor"/>
    </font>
    <font>
      <b/>
      <u/>
      <sz val="10"/>
      <color theme="0"/>
      <name val="Verdana"/>
      <family val="2"/>
    </font>
    <font>
      <sz val="8"/>
      <name val="Verdana"/>
      <family val="2"/>
    </font>
    <font>
      <b/>
      <sz val="8"/>
      <name val="Verdana"/>
      <family val="2"/>
    </font>
    <font>
      <b/>
      <sz val="10"/>
      <color theme="3" tint="0.79998168889431442"/>
      <name val="Verdana"/>
      <family val="2"/>
    </font>
    <font>
      <i/>
      <sz val="11"/>
      <color theme="1"/>
      <name val="Calibri"/>
      <family val="2"/>
      <scheme val="minor"/>
    </font>
    <font>
      <i/>
      <sz val="11"/>
      <color theme="1"/>
      <name val="Verdana"/>
      <family val="2"/>
    </font>
    <font>
      <i/>
      <sz val="10"/>
      <name val="Verdana"/>
      <family val="2"/>
    </font>
    <font>
      <b/>
      <u/>
      <sz val="10"/>
      <color theme="10"/>
      <name val="Verdana"/>
      <family val="2"/>
    </font>
    <font>
      <b/>
      <sz val="11"/>
      <color theme="0"/>
      <name val="Calibri"/>
      <family val="2"/>
      <scheme val="minor"/>
    </font>
    <font>
      <sz val="7.5"/>
      <color theme="1"/>
      <name val="Verdana"/>
      <family val="2"/>
    </font>
    <font>
      <b/>
      <sz val="12"/>
      <name val="Calibri"/>
      <family val="2"/>
      <scheme val="minor"/>
    </font>
    <font>
      <sz val="10"/>
      <color theme="1"/>
      <name val="Calibri"/>
      <family val="2"/>
    </font>
    <font>
      <b/>
      <sz val="18"/>
      <color theme="0"/>
      <name val="Verdana"/>
      <family val="2"/>
    </font>
    <font>
      <b/>
      <sz val="16"/>
      <color theme="0"/>
      <name val="Verdana"/>
      <family val="2"/>
    </font>
    <font>
      <b/>
      <sz val="8"/>
      <color indexed="81"/>
      <name val="Tahoma"/>
      <family val="2"/>
    </font>
    <font>
      <sz val="10"/>
      <color theme="0"/>
      <name val="Verdana"/>
      <family val="2"/>
    </font>
    <font>
      <sz val="12"/>
      <color theme="3" tint="0.59999389629810485"/>
      <name val="Verdana"/>
      <family val="2"/>
    </font>
    <font>
      <b/>
      <sz val="12"/>
      <color theme="1"/>
      <name val="Verdana"/>
      <family val="2"/>
    </font>
    <font>
      <b/>
      <sz val="12"/>
      <color theme="4" tint="0.39997558519241921"/>
      <name val="Verdana"/>
      <family val="2"/>
    </font>
    <font>
      <b/>
      <sz val="12"/>
      <color theme="3"/>
      <name val="Verdana"/>
      <family val="2"/>
    </font>
    <font>
      <b/>
      <sz val="12"/>
      <color theme="0"/>
      <name val="Verdana"/>
      <family val="2"/>
    </font>
    <font>
      <b/>
      <sz val="10"/>
      <color theme="3"/>
      <name val="Verdana"/>
      <family val="2"/>
    </font>
    <font>
      <sz val="8"/>
      <color indexed="81"/>
      <name val="Tahoma"/>
      <family val="2"/>
    </font>
    <font>
      <sz val="11"/>
      <color theme="0"/>
      <name val="Calibri"/>
      <family val="2"/>
      <scheme val="minor"/>
    </font>
    <font>
      <sz val="10"/>
      <color theme="3"/>
      <name val="Verdana"/>
      <family val="2"/>
    </font>
    <font>
      <b/>
      <i/>
      <sz val="12"/>
      <color theme="0"/>
      <name val="Verdana"/>
      <family val="2"/>
    </font>
    <font>
      <sz val="9"/>
      <color indexed="81"/>
      <name val="Tahoma"/>
      <family val="2"/>
    </font>
    <font>
      <b/>
      <sz val="9"/>
      <color indexed="81"/>
      <name val="Tahoma"/>
      <family val="2"/>
    </font>
    <font>
      <sz val="12"/>
      <color rgb="FF000000"/>
      <name val="Verdana"/>
      <family val="2"/>
    </font>
    <font>
      <sz val="10"/>
      <name val="Verdana"/>
      <family val="2"/>
    </font>
    <font>
      <sz val="13"/>
      <color theme="1"/>
      <name val="Verdana"/>
      <family val="2"/>
    </font>
    <font>
      <b/>
      <i/>
      <sz val="13"/>
      <color theme="1"/>
      <name val="Verdana"/>
      <family val="2"/>
    </font>
    <font>
      <b/>
      <sz val="13"/>
      <color theme="1"/>
      <name val="Verdana"/>
      <family val="2"/>
    </font>
    <font>
      <b/>
      <u/>
      <sz val="13"/>
      <color theme="1"/>
      <name val="Verdana"/>
      <family val="2"/>
    </font>
    <font>
      <b/>
      <sz val="11"/>
      <color theme="3"/>
      <name val="Verdana"/>
      <family val="2"/>
    </font>
    <font>
      <i/>
      <sz val="13"/>
      <color theme="1"/>
      <name val="Verdana"/>
      <family val="2"/>
    </font>
    <font>
      <b/>
      <sz val="9"/>
      <color theme="0"/>
      <name val="Verdana"/>
      <family val="2"/>
    </font>
    <font>
      <b/>
      <u/>
      <sz val="14"/>
      <color theme="0"/>
      <name val="Verdana"/>
      <family val="2"/>
    </font>
    <font>
      <u/>
      <sz val="10"/>
      <color theme="1"/>
      <name val="Verdana"/>
      <family val="2"/>
    </font>
    <font>
      <sz val="11"/>
      <color theme="0"/>
      <name val="Verdana"/>
      <family val="2"/>
    </font>
    <font>
      <i/>
      <sz val="11"/>
      <color theme="0"/>
      <name val="Verdana"/>
      <family val="2"/>
    </font>
    <font>
      <sz val="16"/>
      <color theme="1"/>
      <name val="Verdana"/>
      <family val="2"/>
    </font>
    <font>
      <sz val="10.5"/>
      <color theme="0"/>
      <name val="Verdana"/>
      <family val="2"/>
    </font>
    <font>
      <sz val="9"/>
      <color theme="1"/>
      <name val="Verdana"/>
      <family val="2"/>
    </font>
    <font>
      <sz val="11"/>
      <name val="Calibri"/>
      <family val="2"/>
      <scheme val="minor"/>
    </font>
  </fonts>
  <fills count="18">
    <fill>
      <patternFill patternType="none"/>
    </fill>
    <fill>
      <patternFill patternType="gray125"/>
    </fill>
    <fill>
      <patternFill patternType="solid">
        <fgColor rgb="FF8DB3E2"/>
        <bgColor indexed="64"/>
      </patternFill>
    </fill>
    <fill>
      <patternFill patternType="solid">
        <fgColor rgb="FFFFFFFF"/>
        <bgColor indexed="64"/>
      </patternFill>
    </fill>
    <fill>
      <patternFill patternType="solid">
        <fgColor rgb="FFD99594"/>
        <bgColor indexed="64"/>
      </patternFill>
    </fill>
    <fill>
      <patternFill patternType="solid">
        <fgColor theme="3" tint="-0.249977111117893"/>
        <bgColor indexed="64"/>
      </patternFill>
    </fill>
    <fill>
      <patternFill patternType="solid">
        <fgColor rgb="FFC2D69B"/>
        <bgColor indexed="64"/>
      </patternFill>
    </fill>
    <fill>
      <patternFill patternType="solid">
        <fgColor theme="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FFFF99"/>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4" tint="-0.24994659260841701"/>
        <bgColor indexed="64"/>
      </patternFill>
    </fill>
    <fill>
      <patternFill patternType="solid">
        <fgColor theme="3"/>
        <bgColor indexed="64"/>
      </patternFill>
    </fill>
    <fill>
      <patternFill patternType="solid">
        <fgColor theme="4" tint="-0.499984740745262"/>
        <bgColor indexed="64"/>
      </patternFill>
    </fill>
    <fill>
      <patternFill patternType="solid">
        <fgColor theme="0" tint="-0.249977111117893"/>
        <bgColor indexed="64"/>
      </patternFill>
    </fill>
  </fills>
  <borders count="16">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s>
  <cellStyleXfs count="2">
    <xf numFmtId="0" fontId="0" fillId="0" borderId="0"/>
    <xf numFmtId="0" fontId="17" fillId="0" borderId="0" applyNumberFormat="0" applyFill="0" applyBorder="0" applyAlignment="0" applyProtection="0"/>
  </cellStyleXfs>
  <cellXfs count="330">
    <xf numFmtId="0" fontId="0" fillId="0" borderId="0" xfId="0"/>
    <xf numFmtId="0" fontId="0" fillId="0" borderId="0" xfId="0" applyAlignment="1">
      <alignment wrapText="1"/>
    </xf>
    <xf numFmtId="0" fontId="0" fillId="0" borderId="0" xfId="0" applyAlignment="1">
      <alignment vertical="center"/>
    </xf>
    <xf numFmtId="0" fontId="9" fillId="0" borderId="0" xfId="0" applyFont="1" applyAlignment="1">
      <alignment horizontal="left" wrapText="1"/>
    </xf>
    <xf numFmtId="0" fontId="0" fillId="0" borderId="0" xfId="0" applyAlignment="1">
      <alignment horizontal="left" wrapText="1"/>
    </xf>
    <xf numFmtId="0" fontId="14" fillId="0" borderId="0" xfId="0" applyFont="1"/>
    <xf numFmtId="0" fontId="5" fillId="0" borderId="0" xfId="0" applyFont="1" applyBorder="1" applyAlignment="1" applyProtection="1">
      <alignment vertical="center" wrapText="1"/>
    </xf>
    <xf numFmtId="0" fontId="0" fillId="0" borderId="0" xfId="0" applyFont="1"/>
    <xf numFmtId="0" fontId="16" fillId="0" borderId="0" xfId="0" applyFont="1"/>
    <xf numFmtId="0" fontId="7" fillId="0" borderId="0" xfId="0" applyFont="1"/>
    <xf numFmtId="0" fontId="0" fillId="0" borderId="0" xfId="0" applyBorder="1"/>
    <xf numFmtId="0" fontId="5" fillId="0" borderId="0" xfId="0" applyFont="1" applyBorder="1" applyAlignment="1" applyProtection="1">
      <alignment horizontal="left" vertical="center" wrapText="1"/>
      <protection locked="0"/>
    </xf>
    <xf numFmtId="0" fontId="9" fillId="0" borderId="0" xfId="0" applyFont="1" applyAlignment="1">
      <alignment horizontal="left" wrapText="1"/>
    </xf>
    <xf numFmtId="0" fontId="7" fillId="0" borderId="2" xfId="0" applyNumberFormat="1" applyFont="1" applyBorder="1" applyAlignment="1" applyProtection="1">
      <alignment horizontal="center" vertical="center" wrapText="1"/>
    </xf>
    <xf numFmtId="0" fontId="7" fillId="13" borderId="2" xfId="0" applyNumberFormat="1" applyFont="1" applyFill="1" applyBorder="1" applyAlignment="1" applyProtection="1">
      <alignment horizontal="center" vertical="center" wrapText="1"/>
    </xf>
    <xf numFmtId="0" fontId="11" fillId="11" borderId="14" xfId="0" applyFont="1" applyFill="1" applyBorder="1" applyAlignment="1" applyProtection="1">
      <alignment vertical="center" wrapText="1"/>
    </xf>
    <xf numFmtId="0" fontId="6" fillId="0" borderId="2" xfId="0" applyFont="1" applyBorder="1" applyAlignment="1" applyProtection="1">
      <alignment horizontal="center" vertical="center" wrapText="1"/>
    </xf>
    <xf numFmtId="0" fontId="6" fillId="7" borderId="2" xfId="0" applyFont="1" applyFill="1" applyBorder="1" applyAlignment="1" applyProtection="1">
      <alignment horizontal="center" vertical="center" wrapText="1"/>
    </xf>
    <xf numFmtId="0" fontId="7" fillId="7" borderId="2" xfId="0" applyFont="1" applyFill="1" applyBorder="1" applyAlignment="1" applyProtection="1">
      <alignment horizontal="center" vertical="center" wrapText="1"/>
    </xf>
    <xf numFmtId="0" fontId="6" fillId="13" borderId="2" xfId="0" applyFont="1" applyFill="1" applyBorder="1" applyAlignment="1" applyProtection="1">
      <alignment horizontal="center" vertical="center" wrapText="1"/>
    </xf>
    <xf numFmtId="0" fontId="7" fillId="13" borderId="2" xfId="0" applyFont="1" applyFill="1" applyBorder="1" applyAlignment="1" applyProtection="1">
      <alignment horizontal="center" vertical="center" wrapText="1"/>
    </xf>
    <xf numFmtId="0" fontId="0" fillId="0" borderId="0" xfId="0" applyBorder="1" applyProtection="1"/>
    <xf numFmtId="0" fontId="0" fillId="0" borderId="0" xfId="0" applyProtection="1"/>
    <xf numFmtId="0" fontId="2" fillId="0" borderId="9" xfId="0" applyFont="1" applyBorder="1" applyAlignment="1" applyProtection="1">
      <alignment horizontal="center"/>
    </xf>
    <xf numFmtId="0" fontId="27" fillId="0" borderId="10" xfId="0" applyFont="1" applyBorder="1" applyAlignment="1" applyProtection="1">
      <alignment horizontal="center"/>
    </xf>
    <xf numFmtId="0" fontId="2" fillId="0" borderId="4" xfId="0" applyFont="1" applyBorder="1" applyAlignment="1" applyProtection="1">
      <alignment horizontal="center"/>
    </xf>
    <xf numFmtId="0" fontId="27" fillId="0" borderId="5" xfId="0" applyFont="1" applyBorder="1" applyAlignment="1" applyProtection="1">
      <alignment horizontal="center"/>
    </xf>
    <xf numFmtId="0" fontId="7" fillId="0" borderId="0" xfId="0" applyFont="1" applyBorder="1" applyAlignment="1" applyProtection="1">
      <alignment vertical="center" wrapText="1"/>
    </xf>
    <xf numFmtId="0" fontId="11" fillId="11" borderId="2" xfId="0" applyFont="1" applyFill="1" applyBorder="1" applyAlignment="1" applyProtection="1">
      <alignment vertical="center" wrapText="1"/>
    </xf>
    <xf numFmtId="0" fontId="11" fillId="11" borderId="2" xfId="0" applyFont="1" applyFill="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6" fillId="0" borderId="2" xfId="0" applyFont="1" applyFill="1" applyBorder="1" applyAlignment="1" applyProtection="1">
      <alignment horizontal="center" vertical="center" wrapText="1"/>
    </xf>
    <xf numFmtId="0" fontId="5" fillId="0" borderId="7" xfId="0" applyFont="1" applyFill="1" applyBorder="1" applyAlignment="1" applyProtection="1">
      <alignment horizontal="left" vertical="center" wrapText="1"/>
    </xf>
    <xf numFmtId="0" fontId="5" fillId="0" borderId="0" xfId="0" applyFont="1" applyBorder="1" applyAlignment="1" applyProtection="1">
      <alignment horizontal="left" vertical="center" wrapText="1"/>
    </xf>
    <xf numFmtId="0" fontId="5" fillId="0" borderId="12" xfId="0" applyFont="1" applyFill="1" applyBorder="1" applyAlignment="1" applyProtection="1">
      <alignment horizontal="left" vertical="center" wrapText="1"/>
    </xf>
    <xf numFmtId="0" fontId="5" fillId="0" borderId="13" xfId="0" applyFont="1" applyFill="1" applyBorder="1" applyAlignment="1" applyProtection="1">
      <alignment horizontal="left" vertical="center" wrapText="1"/>
    </xf>
    <xf numFmtId="0" fontId="5" fillId="0" borderId="8" xfId="0" applyFont="1" applyFill="1" applyBorder="1" applyAlignment="1" applyProtection="1">
      <alignment horizontal="left" vertical="center" wrapText="1"/>
    </xf>
    <xf numFmtId="0" fontId="0" fillId="0" borderId="10" xfId="0" applyBorder="1" applyProtection="1"/>
    <xf numFmtId="0" fontId="0" fillId="0" borderId="5" xfId="0" applyBorder="1" applyProtection="1"/>
    <xf numFmtId="0" fontId="0" fillId="0" borderId="8" xfId="0" applyBorder="1" applyProtection="1"/>
    <xf numFmtId="0" fontId="0" fillId="0" borderId="7" xfId="0" applyBorder="1" applyProtection="1"/>
    <xf numFmtId="0" fontId="6" fillId="0" borderId="0" xfId="0" applyFont="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7" fillId="0" borderId="0" xfId="0" applyFont="1" applyBorder="1" applyAlignment="1" applyProtection="1">
      <alignment horizontal="right"/>
    </xf>
    <xf numFmtId="0" fontId="34" fillId="0" borderId="0" xfId="0" applyFont="1" applyBorder="1" applyAlignment="1" applyProtection="1">
      <alignment horizontal="center"/>
    </xf>
    <xf numFmtId="0" fontId="11" fillId="0" borderId="0" xfId="0" applyFont="1" applyFill="1" applyBorder="1" applyAlignment="1" applyProtection="1">
      <alignment horizontal="center"/>
    </xf>
    <xf numFmtId="49" fontId="33" fillId="0" borderId="0" xfId="0" applyNumberFormat="1" applyFont="1" applyFill="1" applyBorder="1" applyAlignment="1" applyProtection="1">
      <alignment horizontal="right" wrapText="1"/>
    </xf>
    <xf numFmtId="0" fontId="7" fillId="0" borderId="0" xfId="0" applyFont="1" applyAlignment="1" applyProtection="1">
      <alignment horizontal="left" wrapText="1"/>
    </xf>
    <xf numFmtId="0" fontId="0" fillId="0" borderId="0" xfId="0" applyAlignment="1" applyProtection="1">
      <alignment horizontal="center"/>
    </xf>
    <xf numFmtId="0" fontId="7" fillId="0" borderId="0" xfId="0" applyFont="1" applyProtection="1"/>
    <xf numFmtId="0" fontId="37" fillId="0" borderId="0" xfId="0" applyFont="1" applyProtection="1"/>
    <xf numFmtId="0" fontId="16" fillId="0" borderId="0" xfId="0" applyFont="1" applyProtection="1"/>
    <xf numFmtId="0" fontId="24" fillId="0" borderId="0" xfId="0" applyFont="1" applyAlignment="1" applyProtection="1">
      <alignment vertical="top" wrapText="1" readingOrder="1"/>
    </xf>
    <xf numFmtId="0" fontId="24" fillId="0" borderId="0" xfId="0" applyFont="1" applyAlignment="1" applyProtection="1">
      <alignment horizontal="left" vertical="top" wrapText="1" readingOrder="1"/>
    </xf>
    <xf numFmtId="0" fontId="16" fillId="0" borderId="0" xfId="0" applyFont="1" applyAlignment="1" applyProtection="1"/>
    <xf numFmtId="0" fontId="0" fillId="0" borderId="0" xfId="0" applyBorder="1" applyAlignment="1" applyProtection="1">
      <alignment horizontal="center" vertical="center"/>
    </xf>
    <xf numFmtId="0" fontId="0" fillId="0" borderId="0" xfId="0" applyAlignment="1">
      <alignment horizontal="center"/>
    </xf>
    <xf numFmtId="0" fontId="0" fillId="0" borderId="0" xfId="0" applyBorder="1" applyAlignment="1">
      <alignment horizontal="center"/>
    </xf>
    <xf numFmtId="0" fontId="13" fillId="0" borderId="10" xfId="0" applyFont="1" applyBorder="1" applyAlignment="1" applyProtection="1">
      <alignment horizontal="center" vertical="center" wrapText="1"/>
    </xf>
    <xf numFmtId="0" fontId="6" fillId="7" borderId="0" xfId="0" applyFont="1" applyFill="1" applyBorder="1" applyAlignment="1" applyProtection="1">
      <alignment horizontal="center" vertical="center" wrapText="1"/>
    </xf>
    <xf numFmtId="0" fontId="13" fillId="7" borderId="0" xfId="0" applyFont="1" applyFill="1" applyBorder="1" applyAlignment="1" applyProtection="1">
      <alignment horizontal="center" vertical="center" wrapText="1"/>
    </xf>
    <xf numFmtId="0" fontId="11" fillId="7" borderId="0" xfId="0" applyFont="1" applyFill="1" applyBorder="1" applyAlignment="1" applyProtection="1">
      <alignment horizontal="center" vertical="center" wrapText="1"/>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center" vertical="center" wrapText="1"/>
    </xf>
    <xf numFmtId="0" fontId="11" fillId="0" borderId="10" xfId="0" applyFont="1" applyFill="1" applyBorder="1" applyAlignment="1" applyProtection="1">
      <alignment horizontal="center" vertical="center" wrapText="1"/>
    </xf>
    <xf numFmtId="0" fontId="0" fillId="0" borderId="10" xfId="0" applyBorder="1"/>
    <xf numFmtId="0" fontId="2" fillId="0" borderId="2" xfId="0" applyFont="1" applyBorder="1" applyAlignment="1" applyProtection="1">
      <alignment horizontal="center" vertical="center" wrapText="1"/>
    </xf>
    <xf numFmtId="0" fontId="5" fillId="0" borderId="7" xfId="0" applyFont="1" applyBorder="1" applyAlignment="1" applyProtection="1">
      <alignment horizontal="left" vertical="center" wrapText="1"/>
    </xf>
    <xf numFmtId="0" fontId="2" fillId="0" borderId="2" xfId="0" applyFont="1" applyBorder="1" applyAlignment="1">
      <alignment horizontal="center" vertical="center"/>
    </xf>
    <xf numFmtId="0" fontId="47" fillId="0" borderId="2" xfId="0" applyFont="1" applyFill="1" applyBorder="1" applyAlignment="1" applyProtection="1">
      <alignment horizontal="center" vertical="center" wrapText="1"/>
    </xf>
    <xf numFmtId="49" fontId="37" fillId="0" borderId="0" xfId="0" applyNumberFormat="1" applyFont="1" applyFill="1" applyBorder="1" applyAlignment="1" applyProtection="1">
      <alignment horizontal="center" wrapText="1"/>
    </xf>
    <xf numFmtId="0" fontId="7" fillId="0" borderId="0" xfId="0" applyFont="1" applyAlignment="1" applyProtection="1">
      <alignment vertical="center"/>
    </xf>
    <xf numFmtId="0" fontId="16" fillId="0" borderId="0" xfId="0" applyFont="1" applyAlignment="1">
      <alignment vertical="center"/>
    </xf>
    <xf numFmtId="0" fontId="16" fillId="0" borderId="0" xfId="0" applyFont="1" applyAlignment="1" applyProtection="1">
      <alignment horizontal="left" vertical="center"/>
    </xf>
    <xf numFmtId="0" fontId="7" fillId="0" borderId="0" xfId="0" applyFont="1" applyAlignment="1">
      <alignment horizontal="left" vertical="center"/>
    </xf>
    <xf numFmtId="0" fontId="6" fillId="17" borderId="2" xfId="0" applyFont="1" applyFill="1" applyBorder="1" applyAlignment="1" applyProtection="1">
      <alignment horizontal="center" vertical="center" wrapText="1"/>
    </xf>
    <xf numFmtId="0" fontId="2" fillId="17" borderId="2" xfId="0" applyFont="1" applyFill="1" applyBorder="1" applyAlignment="1" applyProtection="1">
      <alignment horizontal="center" vertical="center" wrapText="1"/>
    </xf>
    <xf numFmtId="0" fontId="2" fillId="17" borderId="2" xfId="0" applyFont="1" applyFill="1" applyBorder="1" applyAlignment="1">
      <alignment horizontal="center" vertical="center"/>
    </xf>
    <xf numFmtId="0" fontId="37" fillId="0" borderId="0" xfId="0" applyFont="1" applyBorder="1" applyAlignment="1" applyProtection="1">
      <alignment horizontal="center" vertical="center"/>
    </xf>
    <xf numFmtId="0" fontId="36" fillId="0" borderId="0" xfId="0" applyFont="1" applyBorder="1" applyAlignment="1" applyProtection="1">
      <alignment horizontal="center" vertical="center"/>
    </xf>
    <xf numFmtId="0" fontId="7" fillId="0" borderId="10" xfId="0" applyFont="1" applyBorder="1" applyAlignment="1" applyProtection="1">
      <alignment horizontal="center" vertical="center" wrapText="1"/>
    </xf>
    <xf numFmtId="0" fontId="37" fillId="0" borderId="0" xfId="0" applyFont="1" applyBorder="1" applyAlignment="1" applyProtection="1">
      <alignment horizontal="center" vertical="center"/>
    </xf>
    <xf numFmtId="0" fontId="0" fillId="0" borderId="0" xfId="0" applyBorder="1" applyAlignment="1" applyProtection="1">
      <alignment horizontal="center"/>
    </xf>
    <xf numFmtId="0" fontId="0" fillId="0" borderId="10" xfId="0" applyBorder="1" applyAlignment="1" applyProtection="1">
      <alignment horizontal="center"/>
    </xf>
    <xf numFmtId="0" fontId="52" fillId="0" borderId="0" xfId="0" applyFont="1" applyBorder="1" applyAlignment="1" applyProtection="1">
      <alignment horizontal="center" vertical="center"/>
    </xf>
    <xf numFmtId="0" fontId="36" fillId="0" borderId="0" xfId="0" applyFont="1" applyBorder="1" applyAlignment="1" applyProtection="1">
      <alignment horizontal="center" vertical="center"/>
    </xf>
    <xf numFmtId="0" fontId="37" fillId="0" borderId="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49" fontId="37" fillId="0" borderId="0" xfId="0" applyNumberFormat="1" applyFont="1" applyFill="1" applyBorder="1" applyAlignment="1" applyProtection="1">
      <alignment horizontal="center" vertical="center" wrapText="1"/>
    </xf>
    <xf numFmtId="49" fontId="39" fillId="0" borderId="0" xfId="0" applyNumberFormat="1" applyFont="1" applyFill="1" applyBorder="1" applyAlignment="1" applyProtection="1">
      <alignment horizontal="center" vertical="center" wrapText="1"/>
    </xf>
    <xf numFmtId="0" fontId="37" fillId="0" borderId="0" xfId="0" applyFont="1" applyAlignment="1" applyProtection="1">
      <alignment horizontal="left" wrapText="1"/>
    </xf>
    <xf numFmtId="0" fontId="7" fillId="0" borderId="0" xfId="0" applyFont="1" applyAlignment="1" applyProtection="1">
      <alignment horizontal="left" wrapText="1"/>
    </xf>
    <xf numFmtId="0" fontId="37" fillId="0" borderId="0" xfId="0" applyFont="1" applyAlignment="1" applyProtection="1">
      <alignment horizontal="center"/>
    </xf>
    <xf numFmtId="0" fontId="35" fillId="0" borderId="0" xfId="0" applyFont="1" applyAlignment="1" applyProtection="1">
      <alignment horizontal="center"/>
    </xf>
    <xf numFmtId="0" fontId="7" fillId="0" borderId="0" xfId="0" applyFont="1" applyBorder="1" applyAlignment="1" applyProtection="1">
      <alignment horizontal="center" vertical="center" wrapText="1"/>
    </xf>
    <xf numFmtId="0" fontId="6" fillId="13" borderId="15" xfId="0" applyFont="1" applyFill="1" applyBorder="1" applyAlignment="1" applyProtection="1">
      <alignment horizontal="center" vertical="center" wrapText="1"/>
    </xf>
    <xf numFmtId="0" fontId="7" fillId="13" borderId="15" xfId="0" applyNumberFormat="1" applyFont="1" applyFill="1" applyBorder="1" applyAlignment="1" applyProtection="1">
      <alignment horizontal="center" vertical="center" wrapText="1"/>
    </xf>
    <xf numFmtId="0" fontId="7" fillId="13" borderId="15" xfId="0" applyFont="1" applyFill="1" applyBorder="1" applyAlignment="1" applyProtection="1">
      <alignment horizontal="center" vertical="center" wrapText="1"/>
    </xf>
    <xf numFmtId="0" fontId="59" fillId="0" borderId="11" xfId="0" applyFont="1" applyBorder="1" applyAlignment="1" applyProtection="1">
      <alignment horizontal="right" vertical="center" wrapText="1"/>
    </xf>
    <xf numFmtId="0" fontId="7" fillId="0" borderId="0" xfId="0"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xf>
    <xf numFmtId="0" fontId="59" fillId="0" borderId="0" xfId="0" applyFont="1" applyFill="1" applyBorder="1" applyAlignment="1" applyProtection="1">
      <alignment horizontal="right" vertical="center" wrapText="1"/>
    </xf>
    <xf numFmtId="0" fontId="59" fillId="0" borderId="0" xfId="0" applyFont="1" applyFill="1" applyBorder="1" applyAlignment="1" applyProtection="1">
      <alignment horizontal="left" vertical="center" wrapText="1"/>
    </xf>
    <xf numFmtId="0" fontId="7" fillId="0" borderId="10" xfId="0" applyFont="1" applyFill="1" applyBorder="1" applyAlignment="1" applyProtection="1">
      <alignment horizontal="center" vertical="center" wrapText="1"/>
    </xf>
    <xf numFmtId="0" fontId="21" fillId="0" borderId="0" xfId="0" applyFont="1" applyFill="1" applyBorder="1" applyAlignment="1" applyProtection="1">
      <alignment horizontal="center"/>
    </xf>
    <xf numFmtId="0" fontId="7" fillId="0" borderId="0" xfId="0" applyFont="1" applyBorder="1" applyAlignment="1" applyProtection="1">
      <alignment horizontal="right" vertical="top"/>
    </xf>
    <xf numFmtId="0" fontId="7" fillId="0" borderId="3" xfId="0" applyFont="1" applyBorder="1" applyAlignment="1" applyProtection="1">
      <alignment horizontal="right" vertical="top"/>
    </xf>
    <xf numFmtId="0" fontId="16" fillId="0" borderId="0" xfId="0" applyFont="1" applyBorder="1" applyAlignment="1">
      <alignment horizontal="center"/>
    </xf>
    <xf numFmtId="0" fontId="16" fillId="0" borderId="0" xfId="0" applyFont="1" applyAlignment="1">
      <alignment horizontal="center"/>
    </xf>
    <xf numFmtId="0" fontId="16" fillId="0" borderId="0" xfId="0" applyFont="1" applyAlignment="1" applyProtection="1">
      <alignment horizontal="center"/>
    </xf>
    <xf numFmtId="0" fontId="16" fillId="0" borderId="0" xfId="0" applyFont="1" applyBorder="1" applyProtection="1"/>
    <xf numFmtId="0" fontId="48" fillId="0" borderId="0" xfId="0" applyFont="1" applyBorder="1" applyAlignment="1" applyProtection="1">
      <alignment horizontal="left" vertical="top"/>
    </xf>
    <xf numFmtId="0" fontId="48" fillId="0" borderId="0" xfId="0" applyFont="1" applyBorder="1" applyAlignment="1" applyProtection="1">
      <alignment horizontal="center" vertical="top" wrapText="1"/>
    </xf>
    <xf numFmtId="0" fontId="48" fillId="0" borderId="9" xfId="0" applyFont="1" applyBorder="1" applyAlignment="1" applyProtection="1">
      <alignment horizontal="left" vertical="top" wrapText="1"/>
    </xf>
    <xf numFmtId="0" fontId="48" fillId="0" borderId="9" xfId="0" applyFont="1" applyBorder="1" applyAlignment="1" applyProtection="1">
      <alignment horizontal="center" vertical="top" wrapText="1"/>
    </xf>
    <xf numFmtId="0" fontId="59" fillId="0" borderId="13" xfId="0" applyFont="1" applyBorder="1" applyAlignment="1" applyProtection="1">
      <alignment horizontal="left" vertical="top" wrapText="1"/>
    </xf>
    <xf numFmtId="0" fontId="7" fillId="0" borderId="9" xfId="0" applyFont="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0" fillId="0" borderId="6" xfId="0" applyBorder="1" applyProtection="1"/>
    <xf numFmtId="0" fontId="6" fillId="0" borderId="9" xfId="0" applyFont="1" applyBorder="1" applyAlignment="1" applyProtection="1">
      <alignment horizontal="center" vertical="center" wrapText="1"/>
    </xf>
    <xf numFmtId="0" fontId="0" fillId="0" borderId="9" xfId="0" applyBorder="1" applyAlignment="1" applyProtection="1">
      <alignment horizontal="center"/>
    </xf>
    <xf numFmtId="0" fontId="0" fillId="0" borderId="9" xfId="0" applyBorder="1" applyProtection="1"/>
    <xf numFmtId="0" fontId="21" fillId="14" borderId="9" xfId="0" applyFont="1" applyFill="1" applyBorder="1" applyAlignment="1" applyProtection="1">
      <alignment horizontal="left" vertical="center" wrapText="1"/>
    </xf>
    <xf numFmtId="0" fontId="21" fillId="0" borderId="0" xfId="0" applyFont="1" applyFill="1" applyBorder="1" applyAlignment="1" applyProtection="1">
      <alignment horizontal="center" vertical="center"/>
    </xf>
    <xf numFmtId="0" fontId="7" fillId="0" borderId="0" xfId="0" applyFont="1" applyBorder="1" applyAlignment="1" applyProtection="1">
      <alignment horizontal="center" vertical="center"/>
    </xf>
    <xf numFmtId="0" fontId="7" fillId="0" borderId="0" xfId="0" applyFont="1" applyBorder="1" applyProtection="1"/>
    <xf numFmtId="9" fontId="7" fillId="0" borderId="0" xfId="0" applyNumberFormat="1" applyFont="1" applyBorder="1" applyProtection="1"/>
    <xf numFmtId="0" fontId="21" fillId="11" borderId="9" xfId="0" applyFont="1" applyFill="1" applyBorder="1" applyProtection="1"/>
    <xf numFmtId="0" fontId="21" fillId="11" borderId="10" xfId="0" applyFont="1" applyFill="1" applyBorder="1" applyAlignment="1" applyProtection="1">
      <alignment horizontal="center" vertical="center" wrapText="1"/>
    </xf>
    <xf numFmtId="0" fontId="21" fillId="0" borderId="10" xfId="0" applyFont="1" applyFill="1" applyBorder="1" applyAlignment="1" applyProtection="1">
      <alignment vertical="center" wrapText="1"/>
    </xf>
    <xf numFmtId="0" fontId="21" fillId="11" borderId="10" xfId="0" applyFont="1" applyFill="1" applyBorder="1" applyAlignment="1" applyProtection="1">
      <alignment horizontal="center"/>
    </xf>
    <xf numFmtId="0" fontId="21" fillId="0" borderId="10" xfId="0" applyFont="1" applyFill="1" applyBorder="1" applyAlignment="1" applyProtection="1">
      <alignment horizontal="center"/>
    </xf>
    <xf numFmtId="0" fontId="17" fillId="0" borderId="10" xfId="1" applyBorder="1" applyAlignment="1" applyProtection="1">
      <alignment horizontal="center" vertical="top" wrapText="1"/>
    </xf>
    <xf numFmtId="0" fontId="7" fillId="0" borderId="10" xfId="0" applyFont="1" applyBorder="1" applyAlignment="1" applyProtection="1">
      <alignment horizontal="center" vertical="top" wrapText="1"/>
    </xf>
    <xf numFmtId="0" fontId="7" fillId="0" borderId="5" xfId="0" applyFont="1" applyBorder="1" applyAlignment="1" applyProtection="1">
      <alignment horizontal="center" vertical="top" wrapText="1"/>
    </xf>
    <xf numFmtId="0" fontId="62" fillId="0" borderId="10" xfId="1" applyFont="1" applyBorder="1" applyAlignment="1" applyProtection="1">
      <alignment horizontal="left" vertical="top" wrapText="1"/>
    </xf>
    <xf numFmtId="0" fontId="0" fillId="0" borderId="6" xfId="0" applyBorder="1" applyAlignment="1" applyProtection="1">
      <alignment horizontal="center"/>
      <protection locked="0"/>
    </xf>
    <xf numFmtId="0" fontId="16" fillId="0" borderId="6"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4" fillId="5" borderId="0" xfId="0" applyFont="1" applyFill="1" applyAlignment="1" applyProtection="1">
      <alignment horizontal="center" vertical="center" wrapText="1"/>
    </xf>
    <xf numFmtId="0" fontId="3" fillId="13" borderId="9" xfId="0" applyFont="1" applyFill="1" applyBorder="1" applyAlignment="1" applyProtection="1">
      <alignment horizontal="center" vertical="center" wrapText="1"/>
    </xf>
    <xf numFmtId="0" fontId="3" fillId="13" borderId="0" xfId="0" applyFont="1" applyFill="1" applyBorder="1" applyAlignment="1" applyProtection="1">
      <alignment horizontal="center" vertical="center" wrapText="1"/>
    </xf>
    <xf numFmtId="0" fontId="3" fillId="13" borderId="10" xfId="0" applyFont="1" applyFill="1" applyBorder="1" applyAlignment="1" applyProtection="1">
      <alignment horizontal="center" vertical="center" wrapText="1"/>
    </xf>
    <xf numFmtId="0" fontId="50" fillId="3" borderId="9" xfId="0" applyFont="1" applyFill="1" applyBorder="1" applyAlignment="1" applyProtection="1">
      <alignment horizontal="left" vertical="top" wrapText="1"/>
    </xf>
    <xf numFmtId="0" fontId="6" fillId="3" borderId="0" xfId="0" applyFont="1" applyFill="1" applyBorder="1" applyAlignment="1" applyProtection="1">
      <alignment horizontal="left" vertical="top" wrapText="1"/>
    </xf>
    <xf numFmtId="0" fontId="6" fillId="3" borderId="10" xfId="0" applyFont="1" applyFill="1" applyBorder="1" applyAlignment="1" applyProtection="1">
      <alignment horizontal="left" vertical="top" wrapText="1"/>
    </xf>
    <xf numFmtId="0" fontId="6" fillId="3" borderId="9" xfId="0" applyFont="1" applyFill="1" applyBorder="1" applyAlignment="1" applyProtection="1">
      <alignment horizontal="left" vertical="top" wrapText="1"/>
    </xf>
    <xf numFmtId="0" fontId="9" fillId="3" borderId="0" xfId="0" applyFont="1" applyFill="1" applyBorder="1" applyAlignment="1" applyProtection="1">
      <alignment horizontal="left" vertical="top" wrapText="1"/>
    </xf>
    <xf numFmtId="0" fontId="9" fillId="3" borderId="10" xfId="0" applyFont="1" applyFill="1" applyBorder="1" applyAlignment="1" applyProtection="1">
      <alignment horizontal="left" vertical="top" wrapText="1"/>
    </xf>
    <xf numFmtId="0" fontId="4" fillId="11" borderId="6" xfId="0" applyFont="1" applyFill="1" applyBorder="1" applyAlignment="1" applyProtection="1">
      <alignment horizontal="left" vertical="center"/>
    </xf>
    <xf numFmtId="0" fontId="4" fillId="11" borderId="7" xfId="0" applyFont="1" applyFill="1" applyBorder="1" applyAlignment="1" applyProtection="1">
      <alignment horizontal="left" vertical="center"/>
    </xf>
    <xf numFmtId="0" fontId="4" fillId="11" borderId="8" xfId="0" applyFont="1" applyFill="1" applyBorder="1" applyAlignment="1" applyProtection="1">
      <alignment horizontal="left" vertical="center"/>
    </xf>
    <xf numFmtId="0" fontId="16" fillId="0" borderId="11" xfId="0" applyFont="1" applyBorder="1" applyAlignment="1" applyProtection="1">
      <alignment horizontal="left" vertical="top" wrapText="1"/>
    </xf>
    <xf numFmtId="0" fontId="16" fillId="0" borderId="12" xfId="0" applyFont="1" applyBorder="1" applyAlignment="1" applyProtection="1">
      <alignment horizontal="left" vertical="top"/>
    </xf>
    <xf numFmtId="0" fontId="16" fillId="0" borderId="13" xfId="0" applyFont="1" applyBorder="1" applyAlignment="1" applyProtection="1">
      <alignment horizontal="left" vertical="top"/>
    </xf>
    <xf numFmtId="0" fontId="48" fillId="0" borderId="0" xfId="0" applyFont="1" applyBorder="1" applyAlignment="1" applyProtection="1">
      <alignment horizontal="left" vertical="top" wrapText="1"/>
    </xf>
    <xf numFmtId="0" fontId="48" fillId="0" borderId="10" xfId="0" applyFont="1" applyBorder="1" applyAlignment="1" applyProtection="1">
      <alignment horizontal="left" vertical="top" wrapText="1"/>
    </xf>
    <xf numFmtId="0" fontId="50" fillId="0" borderId="0" xfId="0" applyFont="1" applyBorder="1" applyAlignment="1" applyProtection="1">
      <alignment horizontal="left" vertical="top"/>
    </xf>
    <xf numFmtId="0" fontId="50" fillId="0" borderId="10" xfId="0" applyFont="1" applyBorder="1" applyAlignment="1" applyProtection="1">
      <alignment horizontal="left" vertical="top"/>
    </xf>
    <xf numFmtId="0" fontId="6" fillId="12" borderId="11" xfId="0" applyFont="1" applyFill="1" applyBorder="1" applyAlignment="1" applyProtection="1">
      <alignment horizontal="left" vertical="center" wrapText="1"/>
    </xf>
    <xf numFmtId="0" fontId="6" fillId="12" borderId="12" xfId="0" applyFont="1" applyFill="1" applyBorder="1" applyAlignment="1" applyProtection="1">
      <alignment horizontal="left" vertical="center" wrapText="1"/>
    </xf>
    <xf numFmtId="0" fontId="9" fillId="12" borderId="12" xfId="0" applyFont="1" applyFill="1" applyBorder="1" applyAlignment="1" applyProtection="1">
      <alignment horizontal="center" vertical="top" wrapText="1"/>
    </xf>
    <xf numFmtId="0" fontId="9" fillId="12" borderId="13" xfId="0" applyFont="1" applyFill="1" applyBorder="1" applyAlignment="1" applyProtection="1">
      <alignment horizontal="center" vertical="top" wrapText="1"/>
    </xf>
    <xf numFmtId="0" fontId="48" fillId="0" borderId="6" xfId="0" applyFont="1" applyBorder="1" applyAlignment="1" applyProtection="1">
      <alignment horizontal="left" vertical="top" wrapText="1"/>
    </xf>
    <xf numFmtId="0" fontId="48" fillId="0" borderId="7" xfId="0" applyFont="1" applyBorder="1" applyAlignment="1" applyProtection="1">
      <alignment horizontal="left" vertical="top" wrapText="1"/>
    </xf>
    <xf numFmtId="0" fontId="48" fillId="0" borderId="8" xfId="0" applyFont="1" applyBorder="1" applyAlignment="1" applyProtection="1">
      <alignment horizontal="left" vertical="top" wrapText="1"/>
    </xf>
    <xf numFmtId="0" fontId="48" fillId="0" borderId="0" xfId="0" applyFont="1" applyBorder="1" applyAlignment="1" applyProtection="1">
      <alignment horizontal="left" vertical="top"/>
    </xf>
    <xf numFmtId="0" fontId="48" fillId="0" borderId="10" xfId="0" applyFont="1" applyBorder="1" applyAlignment="1" applyProtection="1">
      <alignment horizontal="left" vertical="top"/>
    </xf>
    <xf numFmtId="49" fontId="5" fillId="12" borderId="12" xfId="0" applyNumberFormat="1" applyFont="1" applyFill="1" applyBorder="1" applyAlignment="1" applyProtection="1">
      <alignment horizontal="left" vertical="center" wrapText="1"/>
      <protection locked="0"/>
    </xf>
    <xf numFmtId="0" fontId="5" fillId="0" borderId="11" xfId="0" applyFont="1" applyBorder="1" applyAlignment="1" applyProtection="1">
      <alignment horizontal="left" vertical="center" wrapText="1"/>
    </xf>
    <xf numFmtId="0" fontId="5" fillId="0" borderId="12" xfId="0" applyFont="1" applyBorder="1" applyAlignment="1" applyProtection="1">
      <alignment horizontal="left" vertical="center" wrapText="1"/>
    </xf>
    <xf numFmtId="0" fontId="0" fillId="0" borderId="9" xfId="0"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11" xfId="0" applyBorder="1" applyAlignment="1" applyProtection="1">
      <alignment horizontal="center"/>
      <protection locked="0"/>
    </xf>
    <xf numFmtId="0" fontId="0" fillId="0" borderId="13" xfId="0" applyBorder="1" applyAlignment="1" applyProtection="1">
      <alignment horizontal="center"/>
      <protection locked="0"/>
    </xf>
    <xf numFmtId="0" fontId="0" fillId="13" borderId="11" xfId="0" applyFill="1" applyBorder="1" applyAlignment="1" applyProtection="1">
      <alignment horizontal="center"/>
      <protection locked="0"/>
    </xf>
    <xf numFmtId="0" fontId="0" fillId="13" borderId="13" xfId="0" applyFill="1" applyBorder="1" applyAlignment="1" applyProtection="1">
      <alignment horizontal="center"/>
      <protection locked="0"/>
    </xf>
    <xf numFmtId="49" fontId="16" fillId="13" borderId="11" xfId="0" applyNumberFormat="1" applyFont="1" applyFill="1" applyBorder="1" applyAlignment="1" applyProtection="1">
      <alignment horizontal="left" vertical="top" wrapText="1"/>
    </xf>
    <xf numFmtId="49" fontId="16" fillId="13" borderId="12" xfId="0" applyNumberFormat="1" applyFont="1" applyFill="1" applyBorder="1" applyAlignment="1" applyProtection="1">
      <alignment horizontal="left" vertical="top" wrapText="1"/>
    </xf>
    <xf numFmtId="49" fontId="16" fillId="13" borderId="13" xfId="0" applyNumberFormat="1" applyFont="1" applyFill="1" applyBorder="1" applyAlignment="1" applyProtection="1">
      <alignment horizontal="left" vertical="top" wrapText="1"/>
    </xf>
    <xf numFmtId="49" fontId="16" fillId="0" borderId="11" xfId="0" applyNumberFormat="1" applyFont="1" applyBorder="1" applyAlignment="1" applyProtection="1">
      <alignment horizontal="left" vertical="top" wrapText="1"/>
    </xf>
    <xf numFmtId="49" fontId="16" fillId="0" borderId="12" xfId="0" applyNumberFormat="1" applyFont="1" applyBorder="1" applyAlignment="1" applyProtection="1">
      <alignment horizontal="left" vertical="top" wrapText="1"/>
    </xf>
    <xf numFmtId="49" fontId="16" fillId="0" borderId="13" xfId="0" applyNumberFormat="1" applyFont="1" applyBorder="1" applyAlignment="1" applyProtection="1">
      <alignment horizontal="left" vertical="top" wrapText="1"/>
    </xf>
    <xf numFmtId="49" fontId="16" fillId="0" borderId="11" xfId="0" applyNumberFormat="1" applyFont="1" applyFill="1" applyBorder="1" applyAlignment="1" applyProtection="1">
      <alignment horizontal="left" vertical="top" wrapText="1"/>
    </xf>
    <xf numFmtId="49" fontId="16" fillId="0" borderId="12" xfId="0" applyNumberFormat="1" applyFont="1" applyFill="1" applyBorder="1" applyAlignment="1" applyProtection="1">
      <alignment horizontal="left" vertical="top" wrapText="1"/>
    </xf>
    <xf numFmtId="49" fontId="16" fillId="0" borderId="13" xfId="0" applyNumberFormat="1" applyFont="1" applyFill="1" applyBorder="1" applyAlignment="1" applyProtection="1">
      <alignment horizontal="left" vertical="top" wrapText="1"/>
    </xf>
    <xf numFmtId="0" fontId="35" fillId="0" borderId="9" xfId="0" applyFont="1" applyBorder="1" applyAlignment="1" applyProtection="1">
      <alignment horizontal="center"/>
    </xf>
    <xf numFmtId="0" fontId="0" fillId="0" borderId="0" xfId="0" applyBorder="1" applyAlignment="1" applyProtection="1">
      <alignment horizontal="center"/>
    </xf>
    <xf numFmtId="0" fontId="0" fillId="0" borderId="10" xfId="0" applyBorder="1" applyAlignment="1" applyProtection="1">
      <alignment horizontal="center"/>
    </xf>
    <xf numFmtId="0" fontId="7" fillId="3" borderId="9" xfId="0" applyNumberFormat="1" applyFont="1" applyFill="1" applyBorder="1" applyAlignment="1" applyProtection="1">
      <alignment horizontal="left" vertical="top" wrapText="1"/>
    </xf>
    <xf numFmtId="0" fontId="7" fillId="3" borderId="0" xfId="0" applyNumberFormat="1" applyFont="1" applyFill="1" applyBorder="1" applyAlignment="1" applyProtection="1">
      <alignment horizontal="left" vertical="top" wrapText="1"/>
    </xf>
    <xf numFmtId="0" fontId="7" fillId="3" borderId="10" xfId="0" applyNumberFormat="1" applyFont="1" applyFill="1" applyBorder="1" applyAlignment="1" applyProtection="1">
      <alignment horizontal="left" vertical="top" wrapText="1"/>
    </xf>
    <xf numFmtId="0" fontId="3" fillId="13" borderId="1" xfId="0" applyFont="1" applyFill="1" applyBorder="1" applyAlignment="1" applyProtection="1">
      <alignment horizontal="center" vertical="center" wrapText="1"/>
    </xf>
    <xf numFmtId="14" fontId="6" fillId="0" borderId="7" xfId="0" applyNumberFormat="1" applyFont="1" applyBorder="1" applyAlignment="1" applyProtection="1">
      <alignment horizontal="left" vertical="center" wrapText="1"/>
    </xf>
    <xf numFmtId="0" fontId="6" fillId="0" borderId="8" xfId="0" applyFont="1" applyBorder="1" applyAlignment="1" applyProtection="1">
      <alignment horizontal="left" vertical="center" wrapText="1"/>
    </xf>
    <xf numFmtId="0" fontId="30" fillId="11" borderId="0" xfId="0" applyFont="1" applyFill="1" applyAlignment="1" applyProtection="1">
      <alignment horizontal="left"/>
    </xf>
    <xf numFmtId="0" fontId="30" fillId="11" borderId="3" xfId="0" applyFont="1" applyFill="1" applyBorder="1" applyAlignment="1" applyProtection="1">
      <alignment horizontal="left"/>
    </xf>
    <xf numFmtId="0" fontId="31" fillId="11" borderId="0" xfId="0" applyFont="1" applyFill="1" applyAlignment="1" applyProtection="1">
      <alignment horizontal="left"/>
    </xf>
    <xf numFmtId="0" fontId="31" fillId="11" borderId="3" xfId="0" applyFont="1" applyFill="1" applyBorder="1" applyAlignment="1" applyProtection="1">
      <alignment horizontal="left"/>
    </xf>
    <xf numFmtId="0" fontId="28" fillId="8" borderId="2" xfId="0" applyFont="1" applyFill="1" applyBorder="1" applyAlignment="1" applyProtection="1">
      <alignment horizontal="center"/>
    </xf>
    <xf numFmtId="0" fontId="19" fillId="10" borderId="6" xfId="0" applyFont="1" applyFill="1" applyBorder="1" applyAlignment="1" applyProtection="1">
      <alignment horizontal="center" vertical="top" wrapText="1"/>
    </xf>
    <xf numFmtId="0" fontId="19" fillId="10" borderId="7" xfId="0" applyFont="1" applyFill="1" applyBorder="1" applyAlignment="1" applyProtection="1">
      <alignment horizontal="center" vertical="top" wrapText="1"/>
    </xf>
    <xf numFmtId="0" fontId="19" fillId="10" borderId="8" xfId="0" applyFont="1" applyFill="1" applyBorder="1" applyAlignment="1" applyProtection="1">
      <alignment horizontal="center" vertical="top" wrapText="1"/>
    </xf>
    <xf numFmtId="0" fontId="19" fillId="10" borderId="9" xfId="0" applyFont="1" applyFill="1" applyBorder="1" applyAlignment="1" applyProtection="1">
      <alignment horizontal="center" vertical="top" wrapText="1"/>
    </xf>
    <xf numFmtId="0" fontId="19" fillId="10" borderId="0" xfId="0" applyFont="1" applyFill="1" applyBorder="1" applyAlignment="1" applyProtection="1">
      <alignment horizontal="center" vertical="top" wrapText="1"/>
    </xf>
    <xf numFmtId="0" fontId="19" fillId="10" borderId="10" xfId="0" applyFont="1" applyFill="1" applyBorder="1" applyAlignment="1" applyProtection="1">
      <alignment horizontal="center" vertical="top" wrapText="1"/>
    </xf>
    <xf numFmtId="0" fontId="19" fillId="10" borderId="4" xfId="0" applyFont="1" applyFill="1" applyBorder="1" applyAlignment="1" applyProtection="1">
      <alignment horizontal="center" vertical="top" wrapText="1"/>
    </xf>
    <xf numFmtId="0" fontId="19" fillId="10" borderId="3" xfId="0" applyFont="1" applyFill="1" applyBorder="1" applyAlignment="1" applyProtection="1">
      <alignment horizontal="center" vertical="top" wrapText="1"/>
    </xf>
    <xf numFmtId="0" fontId="19" fillId="10" borderId="5" xfId="0" applyFont="1" applyFill="1" applyBorder="1" applyAlignment="1" applyProtection="1">
      <alignment horizontal="center" vertical="top" wrapText="1"/>
    </xf>
    <xf numFmtId="0" fontId="6" fillId="10" borderId="2" xfId="0" applyFont="1" applyFill="1" applyBorder="1" applyAlignment="1" applyProtection="1">
      <alignment horizontal="center"/>
    </xf>
    <xf numFmtId="0" fontId="43" fillId="15" borderId="9" xfId="0" applyFont="1" applyFill="1" applyBorder="1" applyAlignment="1" applyProtection="1">
      <alignment horizontal="center" vertical="center" wrapText="1"/>
    </xf>
    <xf numFmtId="0" fontId="43" fillId="15" borderId="0" xfId="0" applyFont="1" applyFill="1" applyBorder="1" applyAlignment="1" applyProtection="1">
      <alignment horizontal="center" vertical="center" wrapText="1"/>
    </xf>
    <xf numFmtId="0" fontId="43" fillId="15" borderId="10" xfId="0" applyFont="1" applyFill="1" applyBorder="1" applyAlignment="1" applyProtection="1">
      <alignment horizontal="center" vertical="center" wrapText="1"/>
    </xf>
    <xf numFmtId="0" fontId="28" fillId="10" borderId="2" xfId="0" applyFont="1" applyFill="1" applyBorder="1" applyAlignment="1" applyProtection="1">
      <alignment horizontal="center"/>
    </xf>
    <xf numFmtId="0" fontId="4" fillId="5" borderId="0" xfId="0" applyFont="1" applyFill="1" applyBorder="1" applyAlignment="1" applyProtection="1">
      <alignment horizontal="center" vertical="center" wrapText="1"/>
    </xf>
    <xf numFmtId="0" fontId="9" fillId="0" borderId="9" xfId="0" applyFont="1" applyBorder="1" applyAlignment="1" applyProtection="1">
      <alignment horizontal="left" vertical="top" wrapText="1"/>
    </xf>
    <xf numFmtId="0" fontId="9" fillId="0" borderId="0" xfId="0" applyFont="1" applyBorder="1" applyAlignment="1" applyProtection="1">
      <alignment horizontal="left" vertical="top" wrapText="1"/>
    </xf>
    <xf numFmtId="0" fontId="9" fillId="0" borderId="10" xfId="0" applyFont="1" applyBorder="1" applyAlignment="1" applyProtection="1">
      <alignment horizontal="left" vertical="top" wrapText="1"/>
    </xf>
    <xf numFmtId="0" fontId="6" fillId="8" borderId="2" xfId="0" applyFont="1" applyFill="1" applyBorder="1" applyAlignment="1" applyProtection="1">
      <alignment horizontal="center"/>
    </xf>
    <xf numFmtId="0" fontId="6" fillId="4" borderId="2" xfId="0" applyFont="1" applyFill="1" applyBorder="1" applyAlignment="1" applyProtection="1">
      <alignment horizontal="center" vertical="center"/>
    </xf>
    <xf numFmtId="0" fontId="19" fillId="8" borderId="6" xfId="0" applyFont="1" applyFill="1" applyBorder="1" applyAlignment="1" applyProtection="1">
      <alignment horizontal="center" vertical="top" wrapText="1"/>
    </xf>
    <xf numFmtId="0" fontId="20" fillId="8" borderId="7" xfId="0" applyFont="1" applyFill="1" applyBorder="1" applyAlignment="1" applyProtection="1">
      <alignment horizontal="center" vertical="top" wrapText="1"/>
    </xf>
    <xf numFmtId="0" fontId="20" fillId="8" borderId="8" xfId="0" applyFont="1" applyFill="1" applyBorder="1" applyAlignment="1" applyProtection="1">
      <alignment horizontal="center" vertical="top" wrapText="1"/>
    </xf>
    <xf numFmtId="0" fontId="20" fillId="8" borderId="9" xfId="0" applyFont="1" applyFill="1" applyBorder="1" applyAlignment="1" applyProtection="1">
      <alignment horizontal="center" vertical="top" wrapText="1"/>
    </xf>
    <xf numFmtId="0" fontId="20" fillId="8" borderId="0" xfId="0" applyFont="1" applyFill="1" applyBorder="1" applyAlignment="1" applyProtection="1">
      <alignment horizontal="center" vertical="top" wrapText="1"/>
    </xf>
    <xf numFmtId="0" fontId="20" fillId="8" borderId="10" xfId="0" applyFont="1" applyFill="1" applyBorder="1" applyAlignment="1" applyProtection="1">
      <alignment horizontal="center" vertical="top" wrapText="1"/>
    </xf>
    <xf numFmtId="0" fontId="20" fillId="8" borderId="4" xfId="0" applyFont="1" applyFill="1" applyBorder="1" applyAlignment="1" applyProtection="1">
      <alignment horizontal="center" vertical="top" wrapText="1"/>
    </xf>
    <xf numFmtId="0" fontId="20" fillId="8" borderId="3" xfId="0" applyFont="1" applyFill="1" applyBorder="1" applyAlignment="1" applyProtection="1">
      <alignment horizontal="center" vertical="top" wrapText="1"/>
    </xf>
    <xf numFmtId="0" fontId="20" fillId="8" borderId="5" xfId="0" applyFont="1" applyFill="1" applyBorder="1" applyAlignment="1" applyProtection="1">
      <alignment horizontal="center" vertical="top" wrapText="1"/>
    </xf>
    <xf numFmtId="0" fontId="12" fillId="10" borderId="2" xfId="0" applyFont="1" applyFill="1" applyBorder="1" applyAlignment="1" applyProtection="1">
      <alignment horizontal="center" vertical="center"/>
    </xf>
    <xf numFmtId="0" fontId="7" fillId="0" borderId="4" xfId="0" applyFont="1" applyBorder="1" applyAlignment="1" applyProtection="1">
      <alignment horizontal="left" vertical="top" wrapText="1"/>
    </xf>
    <xf numFmtId="0" fontId="7" fillId="0" borderId="3" xfId="0" applyFont="1" applyBorder="1" applyAlignment="1" applyProtection="1">
      <alignment horizontal="left" vertical="top" wrapText="1"/>
    </xf>
    <xf numFmtId="0" fontId="7" fillId="0" borderId="5" xfId="0" applyFont="1" applyBorder="1" applyAlignment="1" applyProtection="1">
      <alignment horizontal="left" vertical="top" wrapText="1"/>
    </xf>
    <xf numFmtId="0" fontId="54" fillId="11" borderId="2" xfId="0" applyFont="1" applyFill="1" applyBorder="1" applyAlignment="1" applyProtection="1">
      <alignment horizontal="center" vertical="top" wrapText="1"/>
    </xf>
    <xf numFmtId="0" fontId="11" fillId="11" borderId="2" xfId="0" applyFont="1" applyFill="1" applyBorder="1" applyAlignment="1" applyProtection="1">
      <alignment horizontal="center" vertical="top" wrapText="1"/>
    </xf>
    <xf numFmtId="0" fontId="11" fillId="11" borderId="2" xfId="0" applyFont="1" applyFill="1" applyBorder="1" applyAlignment="1" applyProtection="1">
      <alignment horizontal="center" vertical="top"/>
    </xf>
    <xf numFmtId="0" fontId="6" fillId="9" borderId="2" xfId="0" applyFont="1" applyFill="1" applyBorder="1" applyAlignment="1" applyProtection="1">
      <alignment horizontal="center"/>
    </xf>
    <xf numFmtId="0" fontId="28" fillId="9" borderId="2" xfId="0" applyFont="1" applyFill="1" applyBorder="1" applyAlignment="1" applyProtection="1">
      <alignment horizontal="center"/>
    </xf>
    <xf numFmtId="0" fontId="19" fillId="9" borderId="6" xfId="0" applyFont="1" applyFill="1" applyBorder="1" applyAlignment="1" applyProtection="1">
      <alignment horizontal="center" vertical="top" wrapText="1"/>
    </xf>
    <xf numFmtId="0" fontId="19" fillId="9" borderId="7" xfId="0" applyFont="1" applyFill="1" applyBorder="1" applyAlignment="1" applyProtection="1">
      <alignment horizontal="center" vertical="top" wrapText="1"/>
    </xf>
    <xf numFmtId="0" fontId="19" fillId="9" borderId="8" xfId="0" applyFont="1" applyFill="1" applyBorder="1" applyAlignment="1" applyProtection="1">
      <alignment horizontal="center" vertical="top" wrapText="1"/>
    </xf>
    <xf numFmtId="0" fontId="19" fillId="9" borderId="9" xfId="0" applyFont="1" applyFill="1" applyBorder="1" applyAlignment="1" applyProtection="1">
      <alignment horizontal="center" vertical="top" wrapText="1"/>
    </xf>
    <xf numFmtId="0" fontId="19" fillId="9" borderId="0" xfId="0" applyFont="1" applyFill="1" applyBorder="1" applyAlignment="1" applyProtection="1">
      <alignment horizontal="center" vertical="top" wrapText="1"/>
    </xf>
    <xf numFmtId="0" fontId="19" fillId="9" borderId="10" xfId="0" applyFont="1" applyFill="1" applyBorder="1" applyAlignment="1" applyProtection="1">
      <alignment horizontal="center" vertical="top" wrapText="1"/>
    </xf>
    <xf numFmtId="0" fontId="19" fillId="9" borderId="4" xfId="0" applyFont="1" applyFill="1" applyBorder="1" applyAlignment="1" applyProtection="1">
      <alignment horizontal="center" vertical="top" wrapText="1"/>
    </xf>
    <xf numFmtId="0" fontId="19" fillId="9" borderId="3" xfId="0" applyFont="1" applyFill="1" applyBorder="1" applyAlignment="1" applyProtection="1">
      <alignment horizontal="center" vertical="top" wrapText="1"/>
    </xf>
    <xf numFmtId="0" fontId="19" fillId="9" borderId="5" xfId="0" applyFont="1" applyFill="1" applyBorder="1" applyAlignment="1" applyProtection="1">
      <alignment horizontal="center" vertical="top" wrapText="1"/>
    </xf>
    <xf numFmtId="0" fontId="6" fillId="9" borderId="2" xfId="0" applyFont="1" applyFill="1" applyBorder="1" applyAlignment="1" applyProtection="1">
      <alignment horizontal="center" vertical="center"/>
    </xf>
    <xf numFmtId="0" fontId="6" fillId="6" borderId="2" xfId="0" applyFont="1" applyFill="1" applyBorder="1" applyAlignment="1" applyProtection="1">
      <alignment horizontal="center" vertical="center"/>
    </xf>
    <xf numFmtId="14" fontId="6" fillId="0" borderId="0" xfId="0" applyNumberFormat="1" applyFont="1" applyBorder="1" applyAlignment="1" applyProtection="1">
      <alignment horizontal="left" vertical="center" wrapText="1"/>
    </xf>
    <xf numFmtId="0" fontId="6" fillId="0" borderId="10" xfId="0" applyFont="1" applyBorder="1" applyAlignment="1" applyProtection="1">
      <alignment horizontal="left" vertical="center" wrapText="1"/>
    </xf>
    <xf numFmtId="0" fontId="5" fillId="0" borderId="4" xfId="0" applyFont="1" applyBorder="1" applyAlignment="1" applyProtection="1">
      <alignment horizontal="left" vertical="center" wrapText="1"/>
    </xf>
    <xf numFmtId="0" fontId="5" fillId="0" borderId="3" xfId="0" applyFont="1" applyBorder="1" applyAlignment="1" applyProtection="1">
      <alignment horizontal="left" vertical="center" wrapText="1"/>
    </xf>
    <xf numFmtId="0" fontId="5" fillId="12" borderId="3" xfId="0" applyNumberFormat="1" applyFont="1" applyFill="1" applyBorder="1" applyAlignment="1" applyProtection="1">
      <alignment horizontal="left" vertical="center" wrapText="1"/>
    </xf>
    <xf numFmtId="0" fontId="5" fillId="12" borderId="7" xfId="0" applyNumberFormat="1" applyFont="1" applyFill="1" applyBorder="1" applyAlignment="1" applyProtection="1">
      <alignment horizontal="left" vertical="center" wrapText="1"/>
    </xf>
    <xf numFmtId="0" fontId="57" fillId="11" borderId="2" xfId="0" applyFont="1" applyFill="1" applyBorder="1" applyAlignment="1" applyProtection="1">
      <alignment horizontal="center" vertical="center" wrapText="1"/>
    </xf>
    <xf numFmtId="0" fontId="5" fillId="0" borderId="6" xfId="0" applyFont="1" applyBorder="1" applyAlignment="1" applyProtection="1">
      <alignment horizontal="left" vertical="center" wrapText="1"/>
    </xf>
    <xf numFmtId="0" fontId="5" fillId="0" borderId="7" xfId="0" applyFont="1" applyBorder="1" applyAlignment="1" applyProtection="1">
      <alignment horizontal="left" vertical="center" wrapText="1"/>
    </xf>
    <xf numFmtId="0" fontId="9" fillId="3" borderId="9" xfId="0" applyFont="1" applyFill="1" applyBorder="1" applyAlignment="1" applyProtection="1">
      <alignment horizontal="left" vertical="center" wrapText="1"/>
    </xf>
    <xf numFmtId="0" fontId="9" fillId="3" borderId="0" xfId="0" applyFont="1" applyFill="1" applyBorder="1" applyAlignment="1" applyProtection="1">
      <alignment horizontal="left" vertical="center" wrapText="1"/>
    </xf>
    <xf numFmtId="0" fontId="9" fillId="3" borderId="10" xfId="0" applyFont="1" applyFill="1" applyBorder="1" applyAlignment="1" applyProtection="1">
      <alignment horizontal="left" vertical="center" wrapText="1"/>
    </xf>
    <xf numFmtId="0" fontId="26" fillId="11" borderId="6" xfId="0" applyFont="1" applyFill="1" applyBorder="1" applyAlignment="1" applyProtection="1">
      <alignment horizontal="center" wrapText="1"/>
    </xf>
    <xf numFmtId="0" fontId="26" fillId="11" borderId="8" xfId="0" applyFont="1" applyFill="1" applyBorder="1" applyAlignment="1" applyProtection="1">
      <alignment horizontal="center" wrapText="1"/>
    </xf>
    <xf numFmtId="0" fontId="26" fillId="11" borderId="9" xfId="0" applyFont="1" applyFill="1" applyBorder="1" applyAlignment="1" applyProtection="1">
      <alignment horizontal="center" wrapText="1"/>
    </xf>
    <xf numFmtId="0" fontId="26" fillId="11" borderId="10" xfId="0" applyFont="1" applyFill="1" applyBorder="1" applyAlignment="1" applyProtection="1">
      <alignment horizontal="center" wrapText="1"/>
    </xf>
    <xf numFmtId="0" fontId="9" fillId="0" borderId="4" xfId="0" applyFont="1" applyBorder="1" applyAlignment="1" applyProtection="1">
      <alignment horizontal="left" vertical="top" wrapText="1"/>
    </xf>
    <xf numFmtId="0" fontId="9" fillId="0" borderId="3" xfId="0" applyFont="1" applyBorder="1" applyAlignment="1" applyProtection="1">
      <alignment horizontal="left" vertical="top" wrapText="1"/>
    </xf>
    <xf numFmtId="0" fontId="9" fillId="0" borderId="5" xfId="0" applyFont="1" applyBorder="1" applyAlignment="1" applyProtection="1">
      <alignment horizontal="left" vertical="top" wrapText="1"/>
    </xf>
    <xf numFmtId="0" fontId="19" fillId="10" borderId="6"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8" xfId="0" applyFont="1" applyFill="1" applyBorder="1" applyAlignment="1" applyProtection="1">
      <alignment horizontal="center" wrapText="1"/>
    </xf>
    <xf numFmtId="0" fontId="20" fillId="10" borderId="9"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20" fillId="10" borderId="10" xfId="0" applyFont="1" applyFill="1" applyBorder="1" applyAlignment="1" applyProtection="1">
      <alignment horizontal="center" wrapText="1"/>
    </xf>
    <xf numFmtId="0" fontId="20" fillId="10" borderId="4" xfId="0" applyFont="1" applyFill="1" applyBorder="1" applyAlignment="1" applyProtection="1">
      <alignment horizontal="center" wrapText="1"/>
    </xf>
    <xf numFmtId="0" fontId="20" fillId="10" borderId="3" xfId="0" applyFont="1" applyFill="1" applyBorder="1" applyAlignment="1" applyProtection="1">
      <alignment horizontal="center" wrapText="1"/>
    </xf>
    <xf numFmtId="0" fontId="20" fillId="10" borderId="5" xfId="0" applyFont="1" applyFill="1" applyBorder="1" applyAlignment="1" applyProtection="1">
      <alignment horizontal="center" wrapText="1"/>
    </xf>
    <xf numFmtId="0" fontId="19" fillId="8" borderId="6" xfId="0" applyFont="1" applyFill="1" applyBorder="1" applyAlignment="1" applyProtection="1">
      <alignment horizontal="center" wrapText="1"/>
    </xf>
    <xf numFmtId="0" fontId="20" fillId="8" borderId="7" xfId="0" applyFont="1" applyFill="1" applyBorder="1" applyAlignment="1" applyProtection="1">
      <alignment horizontal="center" wrapText="1"/>
    </xf>
    <xf numFmtId="0" fontId="20" fillId="8" borderId="8" xfId="0" applyFont="1" applyFill="1" applyBorder="1" applyAlignment="1" applyProtection="1">
      <alignment horizontal="center" wrapText="1"/>
    </xf>
    <xf numFmtId="0" fontId="20" fillId="8" borderId="9" xfId="0" applyFont="1" applyFill="1" applyBorder="1" applyAlignment="1" applyProtection="1">
      <alignment horizontal="center" wrapText="1"/>
    </xf>
    <xf numFmtId="0" fontId="20" fillId="8" borderId="0" xfId="0" applyFont="1" applyFill="1" applyBorder="1" applyAlignment="1" applyProtection="1">
      <alignment horizontal="center" wrapText="1"/>
    </xf>
    <xf numFmtId="0" fontId="20" fillId="8" borderId="10" xfId="0" applyFont="1" applyFill="1" applyBorder="1" applyAlignment="1" applyProtection="1">
      <alignment horizontal="center" wrapText="1"/>
    </xf>
    <xf numFmtId="0" fontId="20" fillId="8" borderId="4" xfId="0" applyFont="1" applyFill="1" applyBorder="1" applyAlignment="1" applyProtection="1">
      <alignment horizontal="center" wrapText="1"/>
    </xf>
    <xf numFmtId="0" fontId="20" fillId="8" borderId="3" xfId="0" applyFont="1" applyFill="1" applyBorder="1" applyAlignment="1" applyProtection="1">
      <alignment horizontal="center" wrapText="1"/>
    </xf>
    <xf numFmtId="0" fontId="20" fillId="8" borderId="5" xfId="0" applyFont="1" applyFill="1" applyBorder="1" applyAlignment="1" applyProtection="1">
      <alignment horizontal="center" wrapText="1"/>
    </xf>
    <xf numFmtId="0" fontId="21" fillId="11" borderId="0" xfId="0" applyFont="1" applyFill="1" applyBorder="1" applyAlignment="1" applyProtection="1">
      <alignment horizontal="center"/>
    </xf>
    <xf numFmtId="0" fontId="7" fillId="0" borderId="9"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4" fillId="16" borderId="7" xfId="0" applyFont="1" applyFill="1" applyBorder="1" applyAlignment="1" applyProtection="1">
      <alignment horizontal="center" vertical="center" wrapText="1"/>
    </xf>
    <xf numFmtId="0" fontId="0" fillId="16" borderId="7" xfId="0" applyFill="1" applyBorder="1" applyAlignment="1" applyProtection="1">
      <alignment horizontal="center" vertical="center" wrapText="1"/>
    </xf>
    <xf numFmtId="0" fontId="0" fillId="16" borderId="8" xfId="0" applyFill="1" applyBorder="1" applyAlignment="1" applyProtection="1">
      <alignment horizontal="center" vertical="center" wrapText="1"/>
    </xf>
    <xf numFmtId="0" fontId="3" fillId="13" borderId="9" xfId="0" applyFont="1" applyFill="1" applyBorder="1" applyAlignment="1" applyProtection="1">
      <alignment horizontal="center" vertical="center"/>
    </xf>
    <xf numFmtId="0" fontId="0" fillId="13" borderId="0" xfId="0" applyFont="1" applyFill="1" applyBorder="1" applyAlignment="1" applyProtection="1">
      <alignment horizontal="center" vertical="center"/>
    </xf>
    <xf numFmtId="0" fontId="0" fillId="13" borderId="10" xfId="0" applyFont="1" applyFill="1" applyBorder="1" applyAlignment="1" applyProtection="1">
      <alignment horizontal="center" vertical="center"/>
    </xf>
    <xf numFmtId="0" fontId="11" fillId="11" borderId="9" xfId="0" applyFont="1" applyFill="1" applyBorder="1" applyAlignment="1" applyProtection="1">
      <alignment horizontal="left" vertical="top" wrapText="1"/>
    </xf>
    <xf numFmtId="0" fontId="7" fillId="11" borderId="0" xfId="0" applyFont="1" applyFill="1" applyBorder="1" applyAlignment="1" applyProtection="1">
      <alignment horizontal="left" vertical="top" wrapText="1"/>
    </xf>
    <xf numFmtId="0" fontId="7" fillId="11" borderId="10" xfId="0" applyFont="1" applyFill="1" applyBorder="1" applyAlignment="1" applyProtection="1">
      <alignment horizontal="left" vertical="top" wrapText="1"/>
    </xf>
    <xf numFmtId="0" fontId="7" fillId="0" borderId="9" xfId="0" applyFont="1" applyFill="1" applyBorder="1" applyAlignment="1" applyProtection="1">
      <alignment horizontal="left" vertical="top" wrapText="1"/>
    </xf>
    <xf numFmtId="0" fontId="0" fillId="0" borderId="0" xfId="0" applyFill="1" applyBorder="1" applyAlignment="1" applyProtection="1">
      <alignment horizontal="left" vertical="top" wrapText="1"/>
    </xf>
    <xf numFmtId="0" fontId="0" fillId="0" borderId="10" xfId="0" applyFill="1" applyBorder="1" applyAlignment="1" applyProtection="1">
      <alignment horizontal="left" vertical="top" wrapText="1"/>
    </xf>
    <xf numFmtId="0" fontId="11" fillId="14" borderId="9" xfId="0" applyFont="1" applyFill="1" applyBorder="1" applyAlignment="1" applyProtection="1">
      <alignment horizontal="left" vertical="top" wrapText="1"/>
    </xf>
    <xf numFmtId="0" fontId="41" fillId="14" borderId="0" xfId="0" applyFont="1" applyFill="1" applyBorder="1" applyAlignment="1" applyProtection="1">
      <alignment horizontal="left" vertical="top" wrapText="1"/>
    </xf>
    <xf numFmtId="0" fontId="41" fillId="14" borderId="10" xfId="0" applyFont="1" applyFill="1" applyBorder="1" applyAlignment="1" applyProtection="1">
      <alignment horizontal="left" vertical="top" wrapText="1"/>
    </xf>
    <xf numFmtId="0" fontId="21" fillId="11" borderId="0" xfId="0" applyFont="1" applyFill="1" applyBorder="1" applyAlignment="1" applyProtection="1">
      <alignment horizontal="center" vertical="center"/>
    </xf>
    <xf numFmtId="0" fontId="11" fillId="11" borderId="9" xfId="0" applyFont="1" applyFill="1" applyBorder="1" applyAlignment="1" applyProtection="1">
      <alignment horizontal="left"/>
    </xf>
    <xf numFmtId="0" fontId="11" fillId="11" borderId="0" xfId="0" applyFont="1" applyFill="1" applyBorder="1" applyAlignment="1" applyProtection="1">
      <alignment horizontal="left"/>
    </xf>
    <xf numFmtId="0" fontId="11" fillId="11" borderId="10" xfId="0" applyFont="1" applyFill="1" applyBorder="1" applyAlignment="1" applyProtection="1">
      <alignment horizontal="left"/>
    </xf>
    <xf numFmtId="0" fontId="42" fillId="0" borderId="0" xfId="0" applyFont="1" applyFill="1" applyBorder="1" applyAlignment="1" applyProtection="1">
      <alignment horizontal="right" vertical="center"/>
    </xf>
    <xf numFmtId="9" fontId="42" fillId="0" borderId="0" xfId="0" applyNumberFormat="1" applyFont="1" applyFill="1" applyBorder="1" applyAlignment="1" applyProtection="1">
      <alignment horizontal="left" vertical="center"/>
    </xf>
    <xf numFmtId="0" fontId="17" fillId="0" borderId="10" xfId="1" applyBorder="1" applyAlignment="1" applyProtection="1">
      <alignment horizontal="center" vertical="top" wrapText="1"/>
    </xf>
    <xf numFmtId="0" fontId="7" fillId="0" borderId="0" xfId="0" applyFont="1" applyAlignment="1" applyProtection="1">
      <alignment horizontal="left" vertical="top" wrapText="1"/>
    </xf>
    <xf numFmtId="0" fontId="15" fillId="11" borderId="0" xfId="0" applyFont="1" applyFill="1" applyAlignment="1" applyProtection="1">
      <alignment horizontal="center"/>
    </xf>
    <xf numFmtId="0" fontId="16" fillId="0" borderId="0" xfId="0" applyFont="1" applyAlignment="1" applyProtection="1">
      <alignment horizontal="center" vertical="center"/>
      <protection locked="0"/>
    </xf>
    <xf numFmtId="0" fontId="3" fillId="2" borderId="1"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6" fillId="0" borderId="0" xfId="0" applyFont="1" applyAlignment="1" applyProtection="1">
      <alignment horizontal="left" vertical="top" wrapText="1"/>
    </xf>
    <xf numFmtId="0" fontId="37" fillId="0" borderId="0" xfId="0" applyFont="1" applyAlignment="1" applyProtection="1">
      <alignment horizontal="center" vertical="center"/>
    </xf>
    <xf numFmtId="0" fontId="35" fillId="0" borderId="0" xfId="0" applyFont="1" applyAlignment="1" applyProtection="1">
      <alignment horizontal="center" vertical="center"/>
    </xf>
    <xf numFmtId="0" fontId="8" fillId="0" borderId="0" xfId="0" applyFont="1" applyAlignment="1" applyProtection="1">
      <alignment horizontal="center" vertical="center" wrapText="1"/>
    </xf>
    <xf numFmtId="0" fontId="6" fillId="0" borderId="0" xfId="0" applyFont="1" applyAlignment="1" applyProtection="1">
      <alignment horizontal="center"/>
    </xf>
    <xf numFmtId="0" fontId="25" fillId="0" borderId="0" xfId="1" applyFont="1" applyAlignment="1" applyProtection="1">
      <alignment horizontal="center"/>
    </xf>
    <xf numFmtId="0" fontId="17" fillId="0" borderId="0" xfId="1" applyAlignment="1" applyProtection="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vertical="top"/>
    </xf>
    <xf numFmtId="0" fontId="17" fillId="0" borderId="0" xfId="1" applyAlignment="1" applyProtection="1">
      <alignment horizontal="left" vertical="top"/>
    </xf>
    <xf numFmtId="0" fontId="6" fillId="0" borderId="0" xfId="0" applyFont="1" applyAlignment="1" applyProtection="1">
      <alignment horizontal="left" vertical="center"/>
    </xf>
    <xf numFmtId="0" fontId="22" fillId="0" borderId="0" xfId="0" applyFont="1" applyAlignment="1" applyProtection="1">
      <alignment horizontal="left" vertical="top" wrapText="1"/>
    </xf>
    <xf numFmtId="0" fontId="17" fillId="0" borderId="0" xfId="1" applyAlignment="1" applyProtection="1">
      <alignment horizontal="left" vertical="top" wrapText="1" readingOrder="1"/>
    </xf>
  </cellXfs>
  <cellStyles count="2">
    <cellStyle name="Hyperlink" xfId="1" builtinId="8"/>
    <cellStyle name="Normal" xfId="0" builtinId="0"/>
  </cellStyles>
  <dxfs count="48">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Welcome to PPAQ'!A1"/><Relationship Id="rId1"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hyperlink" Target="#'PPAQ Worksheet'!A1"/></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hyperlink" Target="#'PPAQ Scoring and Interpretation'!A1"/><Relationship Id="rId1" Type="http://schemas.openxmlformats.org/officeDocument/2006/relationships/image" Target="../media/image2.png"/><Relationship Id="rId6" Type="http://schemas.openxmlformats.org/officeDocument/2006/relationships/image" Target="../media/image5.png"/><Relationship Id="rId5" Type="http://schemas.openxmlformats.org/officeDocument/2006/relationships/hyperlink" Target="#'Welcome to PPAQ'!A1"/><Relationship Id="rId4" Type="http://schemas.openxmlformats.org/officeDocument/2006/relationships/hyperlink" Target="#'PPAQ Worksheet'!A1"/><Relationship Id="rId9"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PPAQ Worksheet'!A1"/><Relationship Id="rId7"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hyperlink" Target="#'PPAQ Domains'!A1"/><Relationship Id="rId6" Type="http://schemas.openxmlformats.org/officeDocument/2006/relationships/hyperlink" Target="#'PPAQ Scoring and Interpretation'!A1"/><Relationship Id="rId5" Type="http://schemas.openxmlformats.org/officeDocument/2006/relationships/image" Target="../media/image2.png"/><Relationship Id="rId10" Type="http://schemas.openxmlformats.org/officeDocument/2006/relationships/image" Target="../media/image4.PNG"/><Relationship Id="rId4" Type="http://schemas.openxmlformats.org/officeDocument/2006/relationships/image" Target="../media/image5.png"/><Relationship Id="rId9"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hyperlink" Target="http://www.mentalhealth.va.gov/coe/cih-visn2/Documents/Clinical/Operations_Policies_Procedures/MH-IPC_CCC_Operations_Manual_Version_2_1.pdf" TargetMode="External"/><Relationship Id="rId13" Type="http://schemas.openxmlformats.org/officeDocument/2006/relationships/image" Target="../media/image6.PNG"/><Relationship Id="rId18" Type="http://schemas.openxmlformats.org/officeDocument/2006/relationships/hyperlink" Target="http://www.ncbi.nlm.nih.gov/pubmed/23108507" TargetMode="External"/><Relationship Id="rId3" Type="http://schemas.openxmlformats.org/officeDocument/2006/relationships/hyperlink" Target="#'Moving Forward'!A1"/><Relationship Id="rId7" Type="http://schemas.openxmlformats.org/officeDocument/2006/relationships/image" Target="../media/image3.png"/><Relationship Id="rId12" Type="http://schemas.openxmlformats.org/officeDocument/2006/relationships/hyperlink" Target="http://www.ncbi.nlm.nih.gov/pubmed/?term=functional+roles+and+foundational+characteristics+of+psycho" TargetMode="External"/><Relationship Id="rId17" Type="http://schemas.openxmlformats.org/officeDocument/2006/relationships/hyperlink" Target="http://www.ncbi.nlm.nih.gov/pubmed/?term=passing+the+baton:+A+grounded+practical+theory+of+handoff" TargetMode="External"/><Relationship Id="rId2" Type="http://schemas.openxmlformats.org/officeDocument/2006/relationships/image" Target="../media/image5.png"/><Relationship Id="rId16" Type="http://schemas.openxmlformats.org/officeDocument/2006/relationships/hyperlink" Target="http://www.ncbi.nlm.nih.gov/pubmed/19234866" TargetMode="External"/><Relationship Id="rId1" Type="http://schemas.openxmlformats.org/officeDocument/2006/relationships/hyperlink" Target="#'PPAQ Scoring and Interpretation'!A1"/><Relationship Id="rId6" Type="http://schemas.openxmlformats.org/officeDocument/2006/relationships/hyperlink" Target="#'PPAQ Domains'!A1"/><Relationship Id="rId11" Type="http://schemas.openxmlformats.org/officeDocument/2006/relationships/hyperlink" Target="mailto:wade.goldstein@va.gov?subject=Request%20for%20CIH%20Clinical%20Resources%20CD" TargetMode="External"/><Relationship Id="rId5" Type="http://schemas.openxmlformats.org/officeDocument/2006/relationships/image" Target="../media/image2.png"/><Relationship Id="rId15" Type="http://schemas.openxmlformats.org/officeDocument/2006/relationships/image" Target="../media/image4.PNG"/><Relationship Id="rId10" Type="http://schemas.openxmlformats.org/officeDocument/2006/relationships/hyperlink" Target="mailto:wade.goldstein@va.gov?subject=Request%20for%205A's%20Depression%20Demo%20Video" TargetMode="External"/><Relationship Id="rId4" Type="http://schemas.openxmlformats.org/officeDocument/2006/relationships/image" Target="../media/image8.png"/><Relationship Id="rId9" Type="http://schemas.openxmlformats.org/officeDocument/2006/relationships/hyperlink" Target="http://www.mirecc.va.gov/cih-visn2/clinical_resources.asp" TargetMode="External"/><Relationship Id="rId14" Type="http://schemas.openxmlformats.org/officeDocument/2006/relationships/image" Target="../media/image7.PNG"/></Relationships>
</file>

<file path=xl/drawings/_rels/drawing5.xml.rels><?xml version="1.0" encoding="UTF-8" standalone="yes"?>
<Relationships xmlns="http://schemas.openxmlformats.org/package/2006/relationships"><Relationship Id="rId8" Type="http://schemas.openxmlformats.org/officeDocument/2006/relationships/hyperlink" Target="http://www.integration.samhsa.gov/pbhci-learning-community/PDSA_Worksheet.pdf" TargetMode="External"/><Relationship Id="rId3" Type="http://schemas.openxmlformats.org/officeDocument/2006/relationships/image" Target="../media/image9.png"/><Relationship Id="rId7" Type="http://schemas.openxmlformats.org/officeDocument/2006/relationships/hyperlink" Target="https://www.youtube.com/watch?v=xzAp6ZV5ml4" TargetMode="External"/><Relationship Id="rId2" Type="http://schemas.openxmlformats.org/officeDocument/2006/relationships/hyperlink" Target="#'PPAQ Domains'!A1"/><Relationship Id="rId1" Type="http://schemas.openxmlformats.org/officeDocument/2006/relationships/image" Target="../media/image2.png"/><Relationship Id="rId6" Type="http://schemas.openxmlformats.org/officeDocument/2006/relationships/hyperlink" Target="https://integrationacademy.ahrq.gov/research/literature-collection/literature/by_title" TargetMode="External"/><Relationship Id="rId11" Type="http://schemas.openxmlformats.org/officeDocument/2006/relationships/image" Target="../media/image11.png"/><Relationship Id="rId5" Type="http://schemas.openxmlformats.org/officeDocument/2006/relationships/image" Target="../media/image3.png"/><Relationship Id="rId10" Type="http://schemas.openxmlformats.org/officeDocument/2006/relationships/image" Target="../media/image10.png"/><Relationship Id="rId4" Type="http://schemas.openxmlformats.org/officeDocument/2006/relationships/hyperlink" Target="#'Moving Forward'!A1"/><Relationship Id="rId9" Type="http://schemas.openxmlformats.org/officeDocument/2006/relationships/hyperlink" Target="mailto:gregory.beehler@va.gov?subject=Request%20for%20information%20from%20PPAQ%20toolkit%20user"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571500</xdr:colOff>
      <xdr:row>1</xdr:row>
      <xdr:rowOff>0</xdr:rowOff>
    </xdr:to>
    <xdr:pic>
      <xdr:nvPicPr>
        <xdr:cNvPr id="2" name="Picture 1" descr="New Image"/>
        <xdr:cNvPicPr/>
      </xdr:nvPicPr>
      <xdr:blipFill>
        <a:blip xmlns:r="http://schemas.openxmlformats.org/officeDocument/2006/relationships" r:embed="rId1" cstate="print"/>
        <a:srcRect/>
        <a:stretch>
          <a:fillRect/>
        </a:stretch>
      </xdr:blipFill>
      <xdr:spPr bwMode="auto">
        <a:xfrm>
          <a:off x="0" y="0"/>
          <a:ext cx="1171575" cy="561975"/>
        </a:xfrm>
        <a:prstGeom prst="rect">
          <a:avLst/>
        </a:prstGeom>
        <a:solidFill>
          <a:schemeClr val="bg1">
            <a:alpha val="75000"/>
          </a:schemeClr>
        </a:solid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3</xdr:col>
          <xdr:colOff>352425</xdr:colOff>
          <xdr:row>19</xdr:row>
          <xdr:rowOff>76200</xdr:rowOff>
        </xdr:from>
        <xdr:to>
          <xdr:col>5</xdr:col>
          <xdr:colOff>428625</xdr:colOff>
          <xdr:row>21</xdr:row>
          <xdr:rowOff>133350</xdr:rowOff>
        </xdr:to>
        <xdr:sp macro="" textlink="">
          <xdr:nvSpPr>
            <xdr:cNvPr id="5121" name="Button 1" hidden="1">
              <a:extLst>
                <a:ext uri="{63B3BB69-23CF-44E3-9099-C40C66FF867C}">
                  <a14:compatExt spid="_x0000_s5121"/>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Verdana"/>
                  <a:ea typeface="Verdana"/>
                  <a:cs typeface="Verdana"/>
                </a:rPr>
                <a:t>Print</a:t>
              </a:r>
            </a:p>
          </xdr:txBody>
        </xdr:sp>
        <xdr:clientData fPrintsWithSheet="0"/>
      </xdr:twoCellAnchor>
    </mc:Choice>
    <mc:Fallback/>
  </mc:AlternateContent>
  <xdr:twoCellAnchor editAs="oneCell">
    <xdr:from>
      <xdr:col>0</xdr:col>
      <xdr:colOff>523875</xdr:colOff>
      <xdr:row>18</xdr:row>
      <xdr:rowOff>180975</xdr:rowOff>
    </xdr:from>
    <xdr:to>
      <xdr:col>1</xdr:col>
      <xdr:colOff>542925</xdr:colOff>
      <xdr:row>22</xdr:row>
      <xdr:rowOff>19050</xdr:rowOff>
    </xdr:to>
    <xdr:pic>
      <xdr:nvPicPr>
        <xdr:cNvPr id="5" name="Picture 4">
          <a:hlinkClick xmlns:r="http://schemas.openxmlformats.org/officeDocument/2006/relationships" r:id="rId2"/>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6200000">
          <a:off x="542925" y="10610850"/>
          <a:ext cx="581025" cy="619125"/>
        </a:xfrm>
        <a:prstGeom prst="rect">
          <a:avLst/>
        </a:prstGeom>
      </xdr:spPr>
    </xdr:pic>
    <xdr:clientData fPrintsWithSheet="0"/>
  </xdr:twoCellAnchor>
  <xdr:twoCellAnchor>
    <xdr:from>
      <xdr:col>6</xdr:col>
      <xdr:colOff>342900</xdr:colOff>
      <xdr:row>18</xdr:row>
      <xdr:rowOff>114300</xdr:rowOff>
    </xdr:from>
    <xdr:to>
      <xdr:col>12</xdr:col>
      <xdr:colOff>409575</xdr:colOff>
      <xdr:row>22</xdr:row>
      <xdr:rowOff>66675</xdr:rowOff>
    </xdr:to>
    <xdr:sp macro="" textlink="">
      <xdr:nvSpPr>
        <xdr:cNvPr id="4" name="Right Arrow 3">
          <a:hlinkClick xmlns:r="http://schemas.openxmlformats.org/officeDocument/2006/relationships" r:id="rId4"/>
        </xdr:cNvPr>
        <xdr:cNvSpPr/>
      </xdr:nvSpPr>
      <xdr:spPr>
        <a:xfrm>
          <a:off x="3990975" y="10563225"/>
          <a:ext cx="3562350" cy="714375"/>
        </a:xfrm>
        <a:prstGeom prst="rightArrow">
          <a:avLst/>
        </a:prstGeom>
        <a:solidFill>
          <a:srgbClr val="00B050"/>
        </a:solidFill>
        <a:ln>
          <a:solidFill>
            <a:schemeClr val="tx2"/>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150" b="0">
              <a:latin typeface="Verdana" panose="020B0604030504040204" pitchFamily="34" charset="0"/>
              <a:ea typeface="Verdana" panose="020B0604030504040204" pitchFamily="34" charset="0"/>
              <a:cs typeface="Verdana" panose="020B0604030504040204" pitchFamily="34" charset="0"/>
            </a:rPr>
            <a:t>Click here to begin using the PPAQ Toolkit</a:t>
          </a:r>
        </a:p>
      </xdr:txBody>
    </xdr:sp>
    <xdr:clientData fPrintsWithSheet="0"/>
  </xdr:twoCellAnchor>
  <xdr:twoCellAnchor editAs="oneCell">
    <xdr:from>
      <xdr:col>1</xdr:col>
      <xdr:colOff>600075</xdr:colOff>
      <xdr:row>19</xdr:row>
      <xdr:rowOff>93486</xdr:rowOff>
    </xdr:from>
    <xdr:to>
      <xdr:col>3</xdr:col>
      <xdr:colOff>38208</xdr:colOff>
      <xdr:row>21</xdr:row>
      <xdr:rowOff>95311</xdr:rowOff>
    </xdr:to>
    <xdr:pic>
      <xdr:nvPicPr>
        <xdr:cNvPr id="3" name="Picture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11685411"/>
          <a:ext cx="657333" cy="373300"/>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123825</xdr:colOff>
          <xdr:row>17</xdr:row>
          <xdr:rowOff>247650</xdr:rowOff>
        </xdr:from>
        <xdr:to>
          <xdr:col>12</xdr:col>
          <xdr:colOff>247650</xdr:colOff>
          <xdr:row>17</xdr:row>
          <xdr:rowOff>1133475</xdr:rowOff>
        </xdr:to>
        <xdr:sp macro="" textlink="">
          <xdr:nvSpPr>
            <xdr:cNvPr id="5126" name="Object 6" hidden="1">
              <a:extLst>
                <a:ext uri="{63B3BB69-23CF-44E3-9099-C40C66FF867C}">
                  <a14:compatExt spid="_x0000_s5126"/>
                </a:ext>
              </a:extLst>
            </xdr:cNvPr>
            <xdr:cNvSpPr/>
          </xdr:nvSpPr>
          <xdr:spPr>
            <a:xfrm>
              <a:off x="0" y="0"/>
              <a:ext cx="0" cy="0"/>
            </a:xfrm>
            <a:prstGeom prst="rect">
              <a:avLst/>
            </a:prstGeom>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571500</xdr:colOff>
      <xdr:row>1</xdr:row>
      <xdr:rowOff>0</xdr:rowOff>
    </xdr:to>
    <xdr:pic>
      <xdr:nvPicPr>
        <xdr:cNvPr id="2" name="Picture 1" descr="New Image"/>
        <xdr:cNvPicPr/>
      </xdr:nvPicPr>
      <xdr:blipFill>
        <a:blip xmlns:r="http://schemas.openxmlformats.org/officeDocument/2006/relationships" r:embed="rId1" cstate="print"/>
        <a:srcRect/>
        <a:stretch>
          <a:fillRect/>
        </a:stretch>
      </xdr:blipFill>
      <xdr:spPr bwMode="auto">
        <a:xfrm>
          <a:off x="0" y="0"/>
          <a:ext cx="1171575" cy="561975"/>
        </a:xfrm>
        <a:prstGeom prst="rect">
          <a:avLst/>
        </a:prstGeom>
        <a:solidFill>
          <a:schemeClr val="bg1">
            <a:alpha val="75000"/>
          </a:schemeClr>
        </a:solidFill>
        <a:ln w="9525">
          <a:noFill/>
          <a:miter lim="800000"/>
          <a:headEnd/>
          <a:tailEnd/>
        </a:ln>
      </xdr:spPr>
    </xdr:pic>
    <xdr:clientData/>
  </xdr:twoCellAnchor>
  <xdr:twoCellAnchor editAs="oneCell">
    <xdr:from>
      <xdr:col>11</xdr:col>
      <xdr:colOff>38100</xdr:colOff>
      <xdr:row>56</xdr:row>
      <xdr:rowOff>123825</xdr:rowOff>
    </xdr:from>
    <xdr:to>
      <xdr:col>12</xdr:col>
      <xdr:colOff>114300</xdr:colOff>
      <xdr:row>59</xdr:row>
      <xdr:rowOff>171450</xdr:rowOff>
    </xdr:to>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91375" y="24193500"/>
          <a:ext cx="619125" cy="619125"/>
        </a:xfrm>
        <a:prstGeom prst="rect">
          <a:avLst/>
        </a:prstGeom>
      </xdr:spPr>
    </xdr:pic>
    <xdr:clientData fPrintsWithSheet="0"/>
  </xdr:twoCellAnchor>
  <mc:AlternateContent xmlns:mc="http://schemas.openxmlformats.org/markup-compatibility/2006">
    <mc:Choice xmlns:a14="http://schemas.microsoft.com/office/drawing/2010/main" Requires="a14">
      <xdr:twoCellAnchor>
        <xdr:from>
          <xdr:col>6</xdr:col>
          <xdr:colOff>361950</xdr:colOff>
          <xdr:row>57</xdr:row>
          <xdr:rowOff>57150</xdr:rowOff>
        </xdr:from>
        <xdr:to>
          <xdr:col>9</xdr:col>
          <xdr:colOff>95250</xdr:colOff>
          <xdr:row>59</xdr:row>
          <xdr:rowOff>114300</xdr:rowOff>
        </xdr:to>
        <xdr:sp macro="" textlink="">
          <xdr:nvSpPr>
            <xdr:cNvPr id="1026" name="Button 2" hidden="1">
              <a:extLst>
                <a:ext uri="{63B3BB69-23CF-44E3-9099-C40C66FF867C}">
                  <a14:compatExt spid="_x0000_s1026"/>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Verdana"/>
                  <a:ea typeface="Verdana"/>
                  <a:cs typeface="Verdana"/>
                </a:rPr>
                <a:t>Print</a:t>
              </a:r>
            </a:p>
          </xdr:txBody>
        </xdr:sp>
        <xdr:clientData fPrintsWithSheet="0"/>
      </xdr:twoCellAnchor>
    </mc:Choice>
    <mc:Fallback/>
  </mc:AlternateContent>
  <xdr:twoCellAnchor editAs="oneCell">
    <xdr:from>
      <xdr:col>3</xdr:col>
      <xdr:colOff>400050</xdr:colOff>
      <xdr:row>57</xdr:row>
      <xdr:rowOff>9525</xdr:rowOff>
    </xdr:from>
    <xdr:to>
      <xdr:col>4</xdr:col>
      <xdr:colOff>409575</xdr:colOff>
      <xdr:row>60</xdr:row>
      <xdr:rowOff>19050</xdr:rowOff>
    </xdr:to>
    <xdr:pic>
      <xdr:nvPicPr>
        <xdr:cNvPr id="9" name="Picture 8">
          <a:hlinkClick xmlns:r="http://schemas.openxmlformats.org/officeDocument/2006/relationships" r:id="rId4"/>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6200000">
          <a:off x="2238375" y="25403175"/>
          <a:ext cx="581025" cy="619125"/>
        </a:xfrm>
        <a:prstGeom prst="rect">
          <a:avLst/>
        </a:prstGeom>
      </xdr:spPr>
    </xdr:pic>
    <xdr:clientData fPrintsWithSheet="0"/>
  </xdr:twoCellAnchor>
  <xdr:twoCellAnchor editAs="oneCell">
    <xdr:from>
      <xdr:col>0</xdr:col>
      <xdr:colOff>561975</xdr:colOff>
      <xdr:row>57</xdr:row>
      <xdr:rowOff>9525</xdr:rowOff>
    </xdr:from>
    <xdr:to>
      <xdr:col>1</xdr:col>
      <xdr:colOff>533399</xdr:colOff>
      <xdr:row>60</xdr:row>
      <xdr:rowOff>9524</xdr:rowOff>
    </xdr:to>
    <xdr:pic>
      <xdr:nvPicPr>
        <xdr:cNvPr id="6" name="Picture 5">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61975" y="25422225"/>
          <a:ext cx="571499" cy="571499"/>
        </a:xfrm>
        <a:prstGeom prst="rect">
          <a:avLst/>
        </a:prstGeom>
      </xdr:spPr>
    </xdr:pic>
    <xdr:clientData fPrintsWithSheet="0"/>
  </xdr:twoCellAnchor>
  <xdr:twoCellAnchor editAs="oneCell">
    <xdr:from>
      <xdr:col>2</xdr:col>
      <xdr:colOff>23702</xdr:colOff>
      <xdr:row>57</xdr:row>
      <xdr:rowOff>152400</xdr:rowOff>
    </xdr:from>
    <xdr:to>
      <xdr:col>3</xdr:col>
      <xdr:colOff>143000</xdr:colOff>
      <xdr:row>59</xdr:row>
      <xdr:rowOff>104832</xdr:rowOff>
    </xdr:to>
    <xdr:pic>
      <xdr:nvPicPr>
        <xdr:cNvPr id="4" name="Picture 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33377" y="24584025"/>
          <a:ext cx="728898" cy="333432"/>
        </a:xfrm>
        <a:prstGeom prst="rect">
          <a:avLst/>
        </a:prstGeom>
      </xdr:spPr>
    </xdr:pic>
    <xdr:clientData fPrintsWithSheet="0"/>
  </xdr:twoCellAnchor>
  <xdr:twoCellAnchor editAs="oneCell">
    <xdr:from>
      <xdr:col>9</xdr:col>
      <xdr:colOff>333374</xdr:colOff>
      <xdr:row>57</xdr:row>
      <xdr:rowOff>121370</xdr:rowOff>
    </xdr:from>
    <xdr:to>
      <xdr:col>10</xdr:col>
      <xdr:colOff>447803</xdr:colOff>
      <xdr:row>59</xdr:row>
      <xdr:rowOff>76260</xdr:rowOff>
    </xdr:to>
    <xdr:pic>
      <xdr:nvPicPr>
        <xdr:cNvPr id="5" name="Picture 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810249" y="24552995"/>
          <a:ext cx="724029" cy="335890"/>
        </a:xfrm>
        <a:prstGeom prst="rect">
          <a:avLst/>
        </a:prstGeom>
      </xdr:spPr>
    </xdr:pic>
    <xdr:clientData fPrintsWithSheet="0"/>
  </xdr:twoCellAnchor>
  <xdr:twoCellAnchor editAs="oneCell">
    <xdr:from>
      <xdr:col>4</xdr:col>
      <xdr:colOff>608151</xdr:colOff>
      <xdr:row>57</xdr:row>
      <xdr:rowOff>114300</xdr:rowOff>
    </xdr:from>
    <xdr:to>
      <xdr:col>6</xdr:col>
      <xdr:colOff>9633</xdr:colOff>
      <xdr:row>59</xdr:row>
      <xdr:rowOff>85786</xdr:rowOff>
    </xdr:to>
    <xdr:pic>
      <xdr:nvPicPr>
        <xdr:cNvPr id="7" name="Picture 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037026" y="24545925"/>
          <a:ext cx="620682" cy="352486"/>
        </a:xfrm>
        <a:prstGeom prst="rect">
          <a:avLst/>
        </a:prstGeom>
      </xdr:spPr>
    </xdr:pic>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11</xdr:col>
      <xdr:colOff>219075</xdr:colOff>
      <xdr:row>63</xdr:row>
      <xdr:rowOff>104775</xdr:rowOff>
    </xdr:from>
    <xdr:to>
      <xdr:col>12</xdr:col>
      <xdr:colOff>161925</xdr:colOff>
      <xdr:row>66</xdr:row>
      <xdr:rowOff>9525</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34225" y="14011275"/>
          <a:ext cx="552450" cy="600075"/>
        </a:xfrm>
        <a:prstGeom prst="rect">
          <a:avLst/>
        </a:prstGeom>
      </xdr:spPr>
    </xdr:pic>
    <xdr:clientData fPrintsWithSheet="0"/>
  </xdr:twoCellAnchor>
  <xdr:twoCellAnchor editAs="oneCell">
    <xdr:from>
      <xdr:col>0</xdr:col>
      <xdr:colOff>361951</xdr:colOff>
      <xdr:row>64</xdr:row>
      <xdr:rowOff>19051</xdr:rowOff>
    </xdr:from>
    <xdr:to>
      <xdr:col>1</xdr:col>
      <xdr:colOff>333375</xdr:colOff>
      <xdr:row>66</xdr:row>
      <xdr:rowOff>76200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951" y="14106526"/>
          <a:ext cx="571499" cy="571499"/>
        </a:xfrm>
        <a:prstGeom prst="rect">
          <a:avLst/>
        </a:prstGeom>
      </xdr:spPr>
    </xdr:pic>
    <xdr:clientData fPrintsWithSheet="0"/>
  </xdr:twoCellAnchor>
  <xdr:twoCellAnchor editAs="oneCell">
    <xdr:from>
      <xdr:col>0</xdr:col>
      <xdr:colOff>19050</xdr:colOff>
      <xdr:row>0</xdr:row>
      <xdr:rowOff>0</xdr:rowOff>
    </xdr:from>
    <xdr:to>
      <xdr:col>1</xdr:col>
      <xdr:colOff>723899</xdr:colOff>
      <xdr:row>0</xdr:row>
      <xdr:rowOff>542924</xdr:rowOff>
    </xdr:to>
    <xdr:pic>
      <xdr:nvPicPr>
        <xdr:cNvPr id="16" name="Picture 15" descr="New Image"/>
        <xdr:cNvPicPr/>
      </xdr:nvPicPr>
      <xdr:blipFill>
        <a:blip xmlns:r="http://schemas.openxmlformats.org/officeDocument/2006/relationships" r:embed="rId5" cstate="print"/>
        <a:srcRect/>
        <a:stretch>
          <a:fillRect/>
        </a:stretch>
      </xdr:blipFill>
      <xdr:spPr bwMode="auto">
        <a:xfrm>
          <a:off x="19050" y="0"/>
          <a:ext cx="1304924" cy="542924"/>
        </a:xfrm>
        <a:prstGeom prst="rect">
          <a:avLst/>
        </a:prstGeom>
        <a:solidFill>
          <a:schemeClr val="bg1">
            <a:alpha val="75000"/>
          </a:schemeClr>
        </a:solidFill>
        <a:ln w="9525">
          <a:noFill/>
          <a:miter lim="800000"/>
          <a:headEnd/>
          <a:tailEnd/>
        </a:ln>
      </xdr:spPr>
    </xdr:pic>
    <xdr:clientData/>
  </xdr:twoCellAnchor>
  <xdr:twoCellAnchor editAs="absolute">
    <xdr:from>
      <xdr:col>5</xdr:col>
      <xdr:colOff>152400</xdr:colOff>
      <xdr:row>57</xdr:row>
      <xdr:rowOff>95250</xdr:rowOff>
    </xdr:from>
    <xdr:to>
      <xdr:col>7</xdr:col>
      <xdr:colOff>266700</xdr:colOff>
      <xdr:row>65</xdr:row>
      <xdr:rowOff>38100</xdr:rowOff>
    </xdr:to>
    <xdr:sp macro="" textlink="">
      <xdr:nvSpPr>
        <xdr:cNvPr id="2106" name="Text Box 58" hidden="1"/>
        <xdr:cNvSpPr txBox="1">
          <a:spLocks noChangeArrowheads="1"/>
        </xdr:cNvSpPr>
      </xdr:nvSpPr>
      <xdr:spPr bwMode="auto">
        <a:xfrm>
          <a:off x="3267075" y="12696825"/>
          <a:ext cx="1447800" cy="1533525"/>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5</xdr:col>
      <xdr:colOff>152400</xdr:colOff>
      <xdr:row>58</xdr:row>
      <xdr:rowOff>95250</xdr:rowOff>
    </xdr:from>
    <xdr:to>
      <xdr:col>7</xdr:col>
      <xdr:colOff>295275</xdr:colOff>
      <xdr:row>62</xdr:row>
      <xdr:rowOff>161925</xdr:rowOff>
    </xdr:to>
    <xdr:sp macro="" textlink="">
      <xdr:nvSpPr>
        <xdr:cNvPr id="2107" name="Text Box 59" hidden="1"/>
        <xdr:cNvSpPr txBox="1">
          <a:spLocks noChangeArrowheads="1"/>
        </xdr:cNvSpPr>
      </xdr:nvSpPr>
      <xdr:spPr bwMode="auto">
        <a:xfrm>
          <a:off x="3267075" y="12887325"/>
          <a:ext cx="1476375" cy="828675"/>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5</xdr:col>
      <xdr:colOff>152400</xdr:colOff>
      <xdr:row>59</xdr:row>
      <xdr:rowOff>95250</xdr:rowOff>
    </xdr:from>
    <xdr:to>
      <xdr:col>7</xdr:col>
      <xdr:colOff>276225</xdr:colOff>
      <xdr:row>64</xdr:row>
      <xdr:rowOff>47625</xdr:rowOff>
    </xdr:to>
    <xdr:sp macro="" textlink="">
      <xdr:nvSpPr>
        <xdr:cNvPr id="2108" name="Text Box 60" hidden="1"/>
        <xdr:cNvSpPr txBox="1">
          <a:spLocks noChangeArrowheads="1"/>
        </xdr:cNvSpPr>
      </xdr:nvSpPr>
      <xdr:spPr bwMode="auto">
        <a:xfrm>
          <a:off x="3267075" y="13077825"/>
          <a:ext cx="1457325" cy="8953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228600</xdr:colOff>
      <xdr:row>61</xdr:row>
      <xdr:rowOff>28575</xdr:rowOff>
    </xdr:from>
    <xdr:to>
      <xdr:col>3</xdr:col>
      <xdr:colOff>419100</xdr:colOff>
      <xdr:row>65</xdr:row>
      <xdr:rowOff>228600</xdr:rowOff>
    </xdr:to>
    <xdr:sp macro="" textlink="">
      <xdr:nvSpPr>
        <xdr:cNvPr id="2109" name="Text Box 61" hidden="1"/>
        <xdr:cNvSpPr txBox="1">
          <a:spLocks noChangeArrowheads="1"/>
        </xdr:cNvSpPr>
      </xdr:nvSpPr>
      <xdr:spPr bwMode="auto">
        <a:xfrm>
          <a:off x="828675" y="13392150"/>
          <a:ext cx="1552575" cy="10287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mc:AlternateContent xmlns:mc="http://schemas.openxmlformats.org/markup-compatibility/2006">
    <mc:Choice xmlns:a14="http://schemas.microsoft.com/office/drawing/2010/main" Requires="a14">
      <xdr:twoCellAnchor>
        <xdr:from>
          <xdr:col>6</xdr:col>
          <xdr:colOff>38100</xdr:colOff>
          <xdr:row>64</xdr:row>
          <xdr:rowOff>76200</xdr:rowOff>
        </xdr:from>
        <xdr:to>
          <xdr:col>9</xdr:col>
          <xdr:colOff>133350</xdr:colOff>
          <xdr:row>66</xdr:row>
          <xdr:rowOff>0</xdr:rowOff>
        </xdr:to>
        <xdr:sp macro="" textlink="">
          <xdr:nvSpPr>
            <xdr:cNvPr id="2112" name="Button 64" hidden="1">
              <a:extLst>
                <a:ext uri="{63B3BB69-23CF-44E3-9099-C40C66FF867C}">
                  <a14:compatExt spid="_x0000_s2112"/>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Verdana"/>
                  <a:ea typeface="Verdana"/>
                  <a:cs typeface="Verdana"/>
                </a:rPr>
                <a:t>Print</a:t>
              </a:r>
            </a:p>
          </xdr:txBody>
        </xdr:sp>
        <xdr:clientData fPrintsWithSheet="0"/>
      </xdr:twoCellAnchor>
    </mc:Choice>
    <mc:Fallback/>
  </mc:AlternateContent>
  <xdr:twoCellAnchor editAs="oneCell">
    <xdr:from>
      <xdr:col>3</xdr:col>
      <xdr:colOff>361950</xdr:colOff>
      <xdr:row>64</xdr:row>
      <xdr:rowOff>28575</xdr:rowOff>
    </xdr:from>
    <xdr:to>
      <xdr:col>4</xdr:col>
      <xdr:colOff>438150</xdr:colOff>
      <xdr:row>66</xdr:row>
      <xdr:rowOff>95250</xdr:rowOff>
    </xdr:to>
    <xdr:pic>
      <xdr:nvPicPr>
        <xdr:cNvPr id="13" name="Picture 12">
          <a:hlinkClick xmlns:r="http://schemas.openxmlformats.org/officeDocument/2006/relationships" r:id="rId6"/>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16200000">
          <a:off x="2343150" y="14097000"/>
          <a:ext cx="581025" cy="619125"/>
        </a:xfrm>
        <a:prstGeom prst="rect">
          <a:avLst/>
        </a:prstGeom>
      </xdr:spPr>
    </xdr:pic>
    <xdr:clientData fPrintsWithSheet="0"/>
  </xdr:twoCellAnchor>
  <xdr:twoCellAnchor editAs="oneCell">
    <xdr:from>
      <xdr:col>1</xdr:col>
      <xdr:colOff>433277</xdr:colOff>
      <xdr:row>64</xdr:row>
      <xdr:rowOff>142875</xdr:rowOff>
    </xdr:from>
    <xdr:to>
      <xdr:col>2</xdr:col>
      <xdr:colOff>409700</xdr:colOff>
      <xdr:row>65</xdr:row>
      <xdr:rowOff>285807</xdr:rowOff>
    </xdr:to>
    <xdr:pic>
      <xdr:nvPicPr>
        <xdr:cNvPr id="2" name="Picture 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33352" y="14230350"/>
          <a:ext cx="728898" cy="333432"/>
        </a:xfrm>
        <a:prstGeom prst="rect">
          <a:avLst/>
        </a:prstGeom>
      </xdr:spPr>
    </xdr:pic>
    <xdr:clientData fPrintsWithSheet="0"/>
  </xdr:twoCellAnchor>
  <xdr:twoCellAnchor editAs="oneCell">
    <xdr:from>
      <xdr:col>9</xdr:col>
      <xdr:colOff>695325</xdr:colOff>
      <xdr:row>64</xdr:row>
      <xdr:rowOff>110471</xdr:rowOff>
    </xdr:from>
    <xdr:to>
      <xdr:col>11</xdr:col>
      <xdr:colOff>47753</xdr:colOff>
      <xdr:row>65</xdr:row>
      <xdr:rowOff>238185</xdr:rowOff>
    </xdr:to>
    <xdr:pic>
      <xdr:nvPicPr>
        <xdr:cNvPr id="3" name="Picture 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276975" y="14197946"/>
          <a:ext cx="685928" cy="318214"/>
        </a:xfrm>
        <a:prstGeom prst="rect">
          <a:avLst/>
        </a:prstGeom>
      </xdr:spPr>
    </xdr:pic>
    <xdr:clientData fPrintsWithSheet="0"/>
  </xdr:twoCellAnchor>
  <xdr:twoCellAnchor editAs="oneCell">
    <xdr:from>
      <xdr:col>4</xdr:col>
      <xdr:colOff>542924</xdr:colOff>
      <xdr:row>64</xdr:row>
      <xdr:rowOff>135465</xdr:rowOff>
    </xdr:from>
    <xdr:to>
      <xdr:col>5</xdr:col>
      <xdr:colOff>533507</xdr:colOff>
      <xdr:row>65</xdr:row>
      <xdr:rowOff>285810</xdr:rowOff>
    </xdr:to>
    <xdr:pic>
      <xdr:nvPicPr>
        <xdr:cNvPr id="6" name="Picture 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047999" y="14222940"/>
          <a:ext cx="600183" cy="340845"/>
        </a:xfrm>
        <a:prstGeom prst="rect">
          <a:avLst/>
        </a:prstGeom>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209550</xdr:colOff>
      <xdr:row>34</xdr:row>
      <xdr:rowOff>161925</xdr:rowOff>
    </xdr:from>
    <xdr:to>
      <xdr:col>0</xdr:col>
      <xdr:colOff>781049</xdr:colOff>
      <xdr:row>37</xdr:row>
      <xdr:rowOff>161924</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10782300"/>
          <a:ext cx="571499" cy="571499"/>
        </a:xfrm>
        <a:prstGeom prst="rect">
          <a:avLst/>
        </a:prstGeom>
      </xdr:spPr>
    </xdr:pic>
    <xdr:clientData fPrintsWithSheet="0"/>
  </xdr:twoCellAnchor>
  <xdr:twoCellAnchor editAs="oneCell">
    <xdr:from>
      <xdr:col>9</xdr:col>
      <xdr:colOff>2905125</xdr:colOff>
      <xdr:row>34</xdr:row>
      <xdr:rowOff>161925</xdr:rowOff>
    </xdr:from>
    <xdr:to>
      <xdr:col>9</xdr:col>
      <xdr:colOff>3457575</xdr:colOff>
      <xdr:row>37</xdr:row>
      <xdr:rowOff>190500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96050" y="10782300"/>
          <a:ext cx="552450" cy="600075"/>
        </a:xfrm>
        <a:prstGeom prst="rect">
          <a:avLst/>
        </a:prstGeom>
      </xdr:spPr>
    </xdr:pic>
    <xdr:clientData fPrintsWithSheet="0"/>
  </xdr:twoCellAnchor>
  <xdr:twoCellAnchor editAs="oneCell">
    <xdr:from>
      <xdr:col>0</xdr:col>
      <xdr:colOff>47625</xdr:colOff>
      <xdr:row>0</xdr:row>
      <xdr:rowOff>9525</xdr:rowOff>
    </xdr:from>
    <xdr:to>
      <xdr:col>0</xdr:col>
      <xdr:colOff>1562100</xdr:colOff>
      <xdr:row>1</xdr:row>
      <xdr:rowOff>0</xdr:rowOff>
    </xdr:to>
    <xdr:pic>
      <xdr:nvPicPr>
        <xdr:cNvPr id="13" name="Picture 12" descr="New Image"/>
        <xdr:cNvPicPr/>
      </xdr:nvPicPr>
      <xdr:blipFill>
        <a:blip xmlns:r="http://schemas.openxmlformats.org/officeDocument/2006/relationships" r:embed="rId5" cstate="print"/>
        <a:srcRect/>
        <a:stretch>
          <a:fillRect/>
        </a:stretch>
      </xdr:blipFill>
      <xdr:spPr bwMode="auto">
        <a:xfrm>
          <a:off x="47625" y="9525"/>
          <a:ext cx="1514475" cy="676275"/>
        </a:xfrm>
        <a:prstGeom prst="rect">
          <a:avLst/>
        </a:prstGeom>
        <a:solidFill>
          <a:schemeClr val="bg1">
            <a:alpha val="75000"/>
          </a:schemeClr>
        </a:solid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9</xdr:col>
          <xdr:colOff>19050</xdr:colOff>
          <xdr:row>35</xdr:row>
          <xdr:rowOff>28575</xdr:rowOff>
        </xdr:from>
        <xdr:to>
          <xdr:col>9</xdr:col>
          <xdr:colOff>1895475</xdr:colOff>
          <xdr:row>37</xdr:row>
          <xdr:rowOff>114300</xdr:rowOff>
        </xdr:to>
        <xdr:sp macro="" textlink="">
          <xdr:nvSpPr>
            <xdr:cNvPr id="3075" name="Button 3" hidden="1">
              <a:extLst>
                <a:ext uri="{63B3BB69-23CF-44E3-9099-C40C66FF867C}">
                  <a14:compatExt spid="_x0000_s3075"/>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Verdana"/>
                  <a:ea typeface="Verdana"/>
                  <a:cs typeface="Verdana"/>
                </a:rPr>
                <a:t>Print</a:t>
              </a:r>
            </a:p>
          </xdr:txBody>
        </xdr:sp>
        <xdr:clientData fPrintsWithSheet="0"/>
      </xdr:twoCellAnchor>
    </mc:Choice>
    <mc:Fallback/>
  </mc:AlternateContent>
  <xdr:twoCellAnchor editAs="oneCell">
    <xdr:from>
      <xdr:col>2</xdr:col>
      <xdr:colOff>85725</xdr:colOff>
      <xdr:row>34</xdr:row>
      <xdr:rowOff>171450</xdr:rowOff>
    </xdr:from>
    <xdr:to>
      <xdr:col>4</xdr:col>
      <xdr:colOff>238125</xdr:colOff>
      <xdr:row>37</xdr:row>
      <xdr:rowOff>180975</xdr:rowOff>
    </xdr:to>
    <xdr:pic>
      <xdr:nvPicPr>
        <xdr:cNvPr id="7" name="Picture 6">
          <a:hlinkClick xmlns:r="http://schemas.openxmlformats.org/officeDocument/2006/relationships" r:id="rId6"/>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16200000">
          <a:off x="1952625" y="10772775"/>
          <a:ext cx="581025" cy="619125"/>
        </a:xfrm>
        <a:prstGeom prst="rect">
          <a:avLst/>
        </a:prstGeom>
      </xdr:spPr>
    </xdr:pic>
    <xdr:clientData fPrintsWithSheet="0"/>
  </xdr:twoCellAnchor>
  <xdr:twoCellAnchor>
    <xdr:from>
      <xdr:col>9</xdr:col>
      <xdr:colOff>38100</xdr:colOff>
      <xdr:row>7</xdr:row>
      <xdr:rowOff>47625</xdr:rowOff>
    </xdr:from>
    <xdr:to>
      <xdr:col>9</xdr:col>
      <xdr:colOff>3667125</xdr:colOff>
      <xdr:row>9</xdr:row>
      <xdr:rowOff>85725</xdr:rowOff>
    </xdr:to>
    <xdr:sp macro="" textlink="">
      <xdr:nvSpPr>
        <xdr:cNvPr id="9" name="Rounded Rectangle 8">
          <a:hlinkClick xmlns:r="http://schemas.openxmlformats.org/officeDocument/2006/relationships" r:id="rId8"/>
        </xdr:cNvPr>
        <xdr:cNvSpPr/>
      </xdr:nvSpPr>
      <xdr:spPr>
        <a:xfrm>
          <a:off x="3629025" y="2667000"/>
          <a:ext cx="3629025" cy="571500"/>
        </a:xfrm>
        <a:prstGeom prst="roundRect">
          <a:avLst/>
        </a:prstGeom>
        <a:scene3d>
          <a:camera prst="orthographicFront"/>
          <a:lightRig rig="threePt" dir="t"/>
        </a:scene3d>
        <a:sp3d contourW="12700">
          <a:bevelT/>
          <a:bevelB/>
          <a:contourClr>
            <a:schemeClr val="tx2">
              <a:lumMod val="60000"/>
              <a:lumOff val="4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b="0">
              <a:solidFill>
                <a:schemeClr val="bg1"/>
              </a:solidFill>
              <a:latin typeface="Arial" panose="020B0604020202020204" pitchFamily="34" charset="0"/>
              <a:cs typeface="Arial" panose="020B0604020202020204" pitchFamily="34" charset="0"/>
            </a:rPr>
            <a:t>CCC</a:t>
          </a:r>
          <a:r>
            <a:rPr lang="en-US" sz="1050" b="0" baseline="0">
              <a:solidFill>
                <a:schemeClr val="bg1"/>
              </a:solidFill>
              <a:latin typeface="Arial" panose="020B0604020202020204" pitchFamily="34" charset="0"/>
              <a:cs typeface="Arial" panose="020B0604020202020204" pitchFamily="34" charset="0"/>
            </a:rPr>
            <a:t> Operations Manual</a:t>
          </a:r>
          <a:endParaRPr lang="en-US" sz="1050" b="0">
            <a:solidFill>
              <a:schemeClr val="bg1"/>
            </a:solidFill>
            <a:latin typeface="Arial" panose="020B0604020202020204" pitchFamily="34" charset="0"/>
            <a:cs typeface="Arial" panose="020B0604020202020204" pitchFamily="34" charset="0"/>
          </a:endParaRPr>
        </a:p>
      </xdr:txBody>
    </xdr:sp>
    <xdr:clientData/>
  </xdr:twoCellAnchor>
  <xdr:twoCellAnchor>
    <xdr:from>
      <xdr:col>9</xdr:col>
      <xdr:colOff>38100</xdr:colOff>
      <xdr:row>9</xdr:row>
      <xdr:rowOff>209549</xdr:rowOff>
    </xdr:from>
    <xdr:to>
      <xdr:col>9</xdr:col>
      <xdr:colOff>3667125</xdr:colOff>
      <xdr:row>11</xdr:row>
      <xdr:rowOff>161925</xdr:rowOff>
    </xdr:to>
    <xdr:sp macro="" textlink="">
      <xdr:nvSpPr>
        <xdr:cNvPr id="11" name="Rounded Rectangle 10">
          <a:hlinkClick xmlns:r="http://schemas.openxmlformats.org/officeDocument/2006/relationships" r:id="rId9"/>
        </xdr:cNvPr>
        <xdr:cNvSpPr/>
      </xdr:nvSpPr>
      <xdr:spPr>
        <a:xfrm>
          <a:off x="3629025" y="3362324"/>
          <a:ext cx="3629025" cy="581026"/>
        </a:xfrm>
        <a:prstGeom prst="roundRect">
          <a:avLst/>
        </a:prstGeom>
        <a:scene3d>
          <a:camera prst="orthographicFront"/>
          <a:lightRig rig="threePt" dir="t"/>
        </a:scene3d>
        <a:sp3d contourW="12700">
          <a:bevelT/>
          <a:bevelB/>
          <a:contourClr>
            <a:schemeClr val="tx2">
              <a:lumMod val="60000"/>
              <a:lumOff val="4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b="0">
              <a:solidFill>
                <a:schemeClr val="bg1"/>
              </a:solidFill>
              <a:latin typeface="Arial" panose="020B0604020202020204" pitchFamily="34" charset="0"/>
              <a:cs typeface="Arial" panose="020B0604020202020204" pitchFamily="34" charset="0"/>
            </a:rPr>
            <a:t>CIH Patient Education Materials</a:t>
          </a:r>
        </a:p>
      </xdr:txBody>
    </xdr:sp>
    <xdr:clientData/>
  </xdr:twoCellAnchor>
  <xdr:twoCellAnchor>
    <xdr:from>
      <xdr:col>9</xdr:col>
      <xdr:colOff>47625</xdr:colOff>
      <xdr:row>11</xdr:row>
      <xdr:rowOff>276225</xdr:rowOff>
    </xdr:from>
    <xdr:to>
      <xdr:col>9</xdr:col>
      <xdr:colOff>3676650</xdr:colOff>
      <xdr:row>12</xdr:row>
      <xdr:rowOff>342900</xdr:rowOff>
    </xdr:to>
    <xdr:sp macro="" textlink="">
      <xdr:nvSpPr>
        <xdr:cNvPr id="14" name="Rounded Rectangle 13">
          <a:hlinkClick xmlns:r="http://schemas.openxmlformats.org/officeDocument/2006/relationships" r:id="rId10"/>
        </xdr:cNvPr>
        <xdr:cNvSpPr/>
      </xdr:nvSpPr>
      <xdr:spPr>
        <a:xfrm>
          <a:off x="3638550" y="4057650"/>
          <a:ext cx="3629025" cy="533400"/>
        </a:xfrm>
        <a:prstGeom prst="roundRect">
          <a:avLst/>
        </a:prstGeom>
        <a:scene3d>
          <a:camera prst="orthographicFront"/>
          <a:lightRig rig="threePt" dir="t"/>
        </a:scene3d>
        <a:sp3d contourW="12700">
          <a:bevelT/>
          <a:bevelB/>
          <a:contourClr>
            <a:schemeClr val="tx2">
              <a:lumMod val="60000"/>
              <a:lumOff val="4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b="0">
              <a:solidFill>
                <a:schemeClr val="bg1"/>
              </a:solidFill>
              <a:latin typeface="Arial" panose="020B0604020202020204" pitchFamily="34" charset="0"/>
              <a:cs typeface="Arial" panose="020B0604020202020204" pitchFamily="34" charset="0"/>
            </a:rPr>
            <a:t>Request by email: Free video available that illustrates how to use the 5A’s model </a:t>
          </a:r>
        </a:p>
        <a:p>
          <a:pPr algn="ctr"/>
          <a:r>
            <a:rPr lang="en-US" sz="1050" b="0">
              <a:solidFill>
                <a:schemeClr val="bg1"/>
              </a:solidFill>
              <a:latin typeface="Arial" panose="020B0604020202020204" pitchFamily="34" charset="0"/>
              <a:cs typeface="Arial" panose="020B0604020202020204" pitchFamily="34" charset="0"/>
            </a:rPr>
            <a:t>(Assess, Advise, Agree, Assist,  and Arrange) in PC-MHI.</a:t>
          </a:r>
          <a:endParaRPr lang="en-US" sz="1050" b="0" baseline="0">
            <a:solidFill>
              <a:schemeClr val="bg1"/>
            </a:solidFill>
            <a:latin typeface="Arial" panose="020B0604020202020204" pitchFamily="34" charset="0"/>
            <a:cs typeface="Arial" panose="020B0604020202020204" pitchFamily="34" charset="0"/>
          </a:endParaRPr>
        </a:p>
      </xdr:txBody>
    </xdr:sp>
    <xdr:clientData/>
  </xdr:twoCellAnchor>
  <xdr:twoCellAnchor>
    <xdr:from>
      <xdr:col>9</xdr:col>
      <xdr:colOff>66675</xdr:colOff>
      <xdr:row>16</xdr:row>
      <xdr:rowOff>76199</xdr:rowOff>
    </xdr:from>
    <xdr:to>
      <xdr:col>9</xdr:col>
      <xdr:colOff>3686175</xdr:colOff>
      <xdr:row>17</xdr:row>
      <xdr:rowOff>238124</xdr:rowOff>
    </xdr:to>
    <xdr:sp macro="" textlink="">
      <xdr:nvSpPr>
        <xdr:cNvPr id="18" name="Rounded Rectangle 17">
          <a:hlinkClick xmlns:r="http://schemas.openxmlformats.org/officeDocument/2006/relationships" r:id="rId9"/>
        </xdr:cNvPr>
        <xdr:cNvSpPr/>
      </xdr:nvSpPr>
      <xdr:spPr>
        <a:xfrm>
          <a:off x="3657600" y="5295899"/>
          <a:ext cx="3619500" cy="542925"/>
        </a:xfrm>
        <a:prstGeom prst="roundRect">
          <a:avLst/>
        </a:prstGeom>
        <a:scene3d>
          <a:camera prst="orthographicFront"/>
          <a:lightRig rig="threePt" dir="t"/>
        </a:scene3d>
        <a:sp3d contourW="12700">
          <a:bevelT/>
          <a:bevelB/>
          <a:contourClr>
            <a:schemeClr val="tx2">
              <a:lumMod val="60000"/>
              <a:lumOff val="4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b="0">
              <a:solidFill>
                <a:schemeClr val="bg1"/>
              </a:solidFill>
              <a:latin typeface="Arial" panose="020B0604020202020204" pitchFamily="34" charset="0"/>
              <a:cs typeface="Arial" panose="020B0604020202020204" pitchFamily="34" charset="0"/>
            </a:rPr>
            <a:t>CCC</a:t>
          </a:r>
          <a:r>
            <a:rPr lang="en-US" sz="1050" b="0" baseline="0">
              <a:solidFill>
                <a:schemeClr val="bg1"/>
              </a:solidFill>
              <a:latin typeface="Arial" panose="020B0604020202020204" pitchFamily="34" charset="0"/>
              <a:cs typeface="Arial" panose="020B0604020202020204" pitchFamily="34" charset="0"/>
            </a:rPr>
            <a:t> Practice Management Tools</a:t>
          </a:r>
          <a:endParaRPr lang="en-US" sz="1050" b="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9</xdr:col>
      <xdr:colOff>66674</xdr:colOff>
      <xdr:row>18</xdr:row>
      <xdr:rowOff>104775</xdr:rowOff>
    </xdr:from>
    <xdr:to>
      <xdr:col>9</xdr:col>
      <xdr:colOff>3676649</xdr:colOff>
      <xdr:row>19</xdr:row>
      <xdr:rowOff>85725</xdr:rowOff>
    </xdr:to>
    <xdr:sp macro="" textlink="">
      <xdr:nvSpPr>
        <xdr:cNvPr id="21" name="Rounded Rectangle 20">
          <a:hlinkClick xmlns:r="http://schemas.openxmlformats.org/officeDocument/2006/relationships" r:id="rId11"/>
        </xdr:cNvPr>
        <xdr:cNvSpPr/>
      </xdr:nvSpPr>
      <xdr:spPr>
        <a:xfrm>
          <a:off x="3657599" y="6124575"/>
          <a:ext cx="3609975" cy="542925"/>
        </a:xfrm>
        <a:prstGeom prst="roundRect">
          <a:avLst/>
        </a:prstGeom>
        <a:scene3d>
          <a:camera prst="orthographicFront"/>
          <a:lightRig rig="threePt" dir="t"/>
        </a:scene3d>
        <a:sp3d contourW="12700">
          <a:bevelT/>
          <a:bevelB/>
          <a:contourClr>
            <a:schemeClr val="tx2">
              <a:lumMod val="60000"/>
              <a:lumOff val="4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b="0">
              <a:solidFill>
                <a:schemeClr val="bg1"/>
              </a:solidFill>
              <a:latin typeface="Arial" panose="020B0604020202020204" pitchFamily="34" charset="0"/>
              <a:cs typeface="Arial" panose="020B0604020202020204" pitchFamily="34" charset="0"/>
            </a:rPr>
            <a:t>Request</a:t>
          </a:r>
          <a:r>
            <a:rPr lang="en-US" sz="1050" b="0" baseline="0">
              <a:solidFill>
                <a:schemeClr val="bg1"/>
              </a:solidFill>
              <a:latin typeface="Arial" panose="020B0604020202020204" pitchFamily="34" charset="0"/>
              <a:cs typeface="Arial" panose="020B0604020202020204" pitchFamily="34" charset="0"/>
            </a:rPr>
            <a:t> by Email: CIH Clinical Resources CD</a:t>
          </a:r>
          <a:endParaRPr lang="en-US" sz="1050" b="0">
            <a:solidFill>
              <a:schemeClr val="bg1"/>
            </a:solidFill>
            <a:latin typeface="Arial" panose="020B0604020202020204" pitchFamily="34" charset="0"/>
            <a:cs typeface="Arial" panose="020B0604020202020204" pitchFamily="34" charset="0"/>
          </a:endParaRPr>
        </a:p>
      </xdr:txBody>
    </xdr:sp>
    <xdr:clientData/>
  </xdr:twoCellAnchor>
  <xdr:twoCellAnchor>
    <xdr:from>
      <xdr:col>9</xdr:col>
      <xdr:colOff>57150</xdr:colOff>
      <xdr:row>24</xdr:row>
      <xdr:rowOff>19050</xdr:rowOff>
    </xdr:from>
    <xdr:to>
      <xdr:col>9</xdr:col>
      <xdr:colOff>3676650</xdr:colOff>
      <xdr:row>25</xdr:row>
      <xdr:rowOff>190500</xdr:rowOff>
    </xdr:to>
    <xdr:sp macro="" textlink="">
      <xdr:nvSpPr>
        <xdr:cNvPr id="23" name="Rounded Rectangle 22">
          <a:hlinkClick xmlns:r="http://schemas.openxmlformats.org/officeDocument/2006/relationships" r:id="rId9"/>
        </xdr:cNvPr>
        <xdr:cNvSpPr/>
      </xdr:nvSpPr>
      <xdr:spPr>
        <a:xfrm>
          <a:off x="3648075" y="7905750"/>
          <a:ext cx="3619500" cy="523875"/>
        </a:xfrm>
        <a:prstGeom prst="roundRect">
          <a:avLst/>
        </a:prstGeom>
        <a:scene3d>
          <a:camera prst="orthographicFront"/>
          <a:lightRig rig="threePt" dir="t"/>
        </a:scene3d>
        <a:sp3d contourW="12700">
          <a:bevelT/>
          <a:bevelB/>
          <a:contourClr>
            <a:schemeClr val="tx2">
              <a:lumMod val="60000"/>
              <a:lumOff val="4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b="0">
              <a:solidFill>
                <a:schemeClr val="bg1"/>
              </a:solidFill>
              <a:latin typeface="Arial" panose="020B0604020202020204" pitchFamily="34" charset="0"/>
              <a:cs typeface="Arial" panose="020B0604020202020204" pitchFamily="34" charset="0"/>
            </a:rPr>
            <a:t>CCC</a:t>
          </a:r>
          <a:r>
            <a:rPr lang="en-US" sz="1050" b="0" baseline="0">
              <a:solidFill>
                <a:schemeClr val="bg1"/>
              </a:solidFill>
              <a:latin typeface="Arial" panose="020B0604020202020204" pitchFamily="34" charset="0"/>
              <a:cs typeface="Arial" panose="020B0604020202020204" pitchFamily="34" charset="0"/>
            </a:rPr>
            <a:t> Practice Management Tools</a:t>
          </a:r>
          <a:endParaRPr lang="en-US" sz="1050" b="0">
            <a:solidFill>
              <a:schemeClr val="bg1"/>
            </a:solidFill>
            <a:latin typeface="Arial" panose="020B0604020202020204" pitchFamily="34" charset="0"/>
            <a:cs typeface="Arial" panose="020B0604020202020204" pitchFamily="34" charset="0"/>
          </a:endParaRPr>
        </a:p>
      </xdr:txBody>
    </xdr:sp>
    <xdr:clientData/>
  </xdr:twoCellAnchor>
  <xdr:twoCellAnchor>
    <xdr:from>
      <xdr:col>9</xdr:col>
      <xdr:colOff>76200</xdr:colOff>
      <xdr:row>29</xdr:row>
      <xdr:rowOff>66675</xdr:rowOff>
    </xdr:from>
    <xdr:to>
      <xdr:col>9</xdr:col>
      <xdr:colOff>3676650</xdr:colOff>
      <xdr:row>30</xdr:row>
      <xdr:rowOff>161925</xdr:rowOff>
    </xdr:to>
    <xdr:sp macro="" textlink="">
      <xdr:nvSpPr>
        <xdr:cNvPr id="24" name="Rounded Rectangle 23">
          <a:hlinkClick xmlns:r="http://schemas.openxmlformats.org/officeDocument/2006/relationships" r:id="rId9"/>
        </xdr:cNvPr>
        <xdr:cNvSpPr/>
      </xdr:nvSpPr>
      <xdr:spPr>
        <a:xfrm>
          <a:off x="3667125" y="9305925"/>
          <a:ext cx="3600450" cy="285750"/>
        </a:xfrm>
        <a:prstGeom prst="roundRect">
          <a:avLst/>
        </a:prstGeom>
        <a:scene3d>
          <a:camera prst="orthographicFront"/>
          <a:lightRig rig="threePt" dir="t"/>
        </a:scene3d>
        <a:sp3d contourW="12700">
          <a:bevelT/>
          <a:bevelB/>
          <a:contourClr>
            <a:schemeClr val="tx2">
              <a:lumMod val="60000"/>
              <a:lumOff val="4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b="0">
              <a:solidFill>
                <a:schemeClr val="bg1"/>
              </a:solidFill>
              <a:latin typeface="Arial" panose="020B0604020202020204" pitchFamily="34" charset="0"/>
              <a:cs typeface="Arial" panose="020B0604020202020204" pitchFamily="34" charset="0"/>
            </a:rPr>
            <a:t>CCC</a:t>
          </a:r>
          <a:r>
            <a:rPr lang="en-US" sz="1050" b="0" baseline="0">
              <a:solidFill>
                <a:schemeClr val="bg1"/>
              </a:solidFill>
              <a:latin typeface="Arial" panose="020B0604020202020204" pitchFamily="34" charset="0"/>
              <a:cs typeface="Arial" panose="020B0604020202020204" pitchFamily="34" charset="0"/>
            </a:rPr>
            <a:t> Practice Management Tools</a:t>
          </a:r>
          <a:endParaRPr lang="en-US" sz="1050" b="0">
            <a:solidFill>
              <a:schemeClr val="bg1"/>
            </a:solidFill>
            <a:latin typeface="Arial" panose="020B0604020202020204" pitchFamily="34" charset="0"/>
            <a:cs typeface="Arial" panose="020B0604020202020204" pitchFamily="34" charset="0"/>
          </a:endParaRPr>
        </a:p>
      </xdr:txBody>
    </xdr:sp>
    <xdr:clientData/>
  </xdr:twoCellAnchor>
  <xdr:twoCellAnchor>
    <xdr:from>
      <xdr:col>9</xdr:col>
      <xdr:colOff>38100</xdr:colOff>
      <xdr:row>33</xdr:row>
      <xdr:rowOff>352425</xdr:rowOff>
    </xdr:from>
    <xdr:to>
      <xdr:col>9</xdr:col>
      <xdr:colOff>3648075</xdr:colOff>
      <xdr:row>33</xdr:row>
      <xdr:rowOff>638175</xdr:rowOff>
    </xdr:to>
    <xdr:sp macro="" textlink="">
      <xdr:nvSpPr>
        <xdr:cNvPr id="26" name="Rounded Rectangle 25">
          <a:hlinkClick xmlns:r="http://schemas.openxmlformats.org/officeDocument/2006/relationships" r:id="rId12"/>
        </xdr:cNvPr>
        <xdr:cNvSpPr/>
      </xdr:nvSpPr>
      <xdr:spPr>
        <a:xfrm>
          <a:off x="3629025" y="10553700"/>
          <a:ext cx="3609975" cy="285750"/>
        </a:xfrm>
        <a:prstGeom prst="roundRect">
          <a:avLst/>
        </a:prstGeom>
        <a:scene3d>
          <a:camera prst="orthographicFront"/>
          <a:lightRig rig="threePt" dir="t"/>
        </a:scene3d>
        <a:sp3d contourW="12700">
          <a:bevelT/>
          <a:bevelB/>
          <a:contourClr>
            <a:schemeClr val="tx2">
              <a:lumMod val="60000"/>
              <a:lumOff val="4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b="0">
              <a:solidFill>
                <a:schemeClr val="bg1"/>
              </a:solidFill>
              <a:latin typeface="Arial" panose="020B0604020202020204" pitchFamily="34" charset="0"/>
              <a:cs typeface="Arial" panose="020B0604020202020204" pitchFamily="34" charset="0"/>
            </a:rPr>
            <a:t>Nash, J.M., McKay, K.M., Vogel, M.E., Masters, K.S.</a:t>
          </a:r>
        </a:p>
      </xdr:txBody>
    </xdr:sp>
    <xdr:clientData/>
  </xdr:twoCellAnchor>
  <xdr:twoCellAnchor editAs="oneCell">
    <xdr:from>
      <xdr:col>0</xdr:col>
      <xdr:colOff>866775</xdr:colOff>
      <xdr:row>35</xdr:row>
      <xdr:rowOff>114908</xdr:rowOff>
    </xdr:from>
    <xdr:to>
      <xdr:col>0</xdr:col>
      <xdr:colOff>1552700</xdr:colOff>
      <xdr:row>37</xdr:row>
      <xdr:rowOff>47682</xdr:rowOff>
    </xdr:to>
    <xdr:pic>
      <xdr:nvPicPr>
        <xdr:cNvPr id="3" name="Picture 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66775" y="10925783"/>
          <a:ext cx="685925" cy="313774"/>
        </a:xfrm>
        <a:prstGeom prst="rect">
          <a:avLst/>
        </a:prstGeom>
      </xdr:spPr>
    </xdr:pic>
    <xdr:clientData fPrintsWithSheet="0"/>
  </xdr:twoCellAnchor>
  <xdr:twoCellAnchor editAs="oneCell">
    <xdr:from>
      <xdr:col>9</xdr:col>
      <xdr:colOff>2133600</xdr:colOff>
      <xdr:row>35</xdr:row>
      <xdr:rowOff>141402</xdr:rowOff>
    </xdr:from>
    <xdr:to>
      <xdr:col>9</xdr:col>
      <xdr:colOff>2752854</xdr:colOff>
      <xdr:row>37</xdr:row>
      <xdr:rowOff>47685</xdr:rowOff>
    </xdr:to>
    <xdr:pic>
      <xdr:nvPicPr>
        <xdr:cNvPr id="6" name="Picture 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724525" y="10952277"/>
          <a:ext cx="619254" cy="287283"/>
        </a:xfrm>
        <a:prstGeom prst="rect">
          <a:avLst/>
        </a:prstGeom>
      </xdr:spPr>
    </xdr:pic>
    <xdr:clientData fPrintsWithSheet="0"/>
  </xdr:twoCellAnchor>
  <xdr:twoCellAnchor editAs="oneCell">
    <xdr:from>
      <xdr:col>4</xdr:col>
      <xdr:colOff>341451</xdr:colOff>
      <xdr:row>35</xdr:row>
      <xdr:rowOff>95250</xdr:rowOff>
    </xdr:from>
    <xdr:to>
      <xdr:col>7</xdr:col>
      <xdr:colOff>162033</xdr:colOff>
      <xdr:row>37</xdr:row>
      <xdr:rowOff>66736</xdr:rowOff>
    </xdr:to>
    <xdr:pic>
      <xdr:nvPicPr>
        <xdr:cNvPr id="8" name="Picture 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656026" y="10906125"/>
          <a:ext cx="620682" cy="352486"/>
        </a:xfrm>
        <a:prstGeom prst="rect">
          <a:avLst/>
        </a:prstGeom>
      </xdr:spPr>
    </xdr:pic>
    <xdr:clientData fPrintsWithSheet="0"/>
  </xdr:twoCellAnchor>
  <xdr:twoCellAnchor>
    <xdr:from>
      <xdr:col>9</xdr:col>
      <xdr:colOff>28575</xdr:colOff>
      <xdr:row>32</xdr:row>
      <xdr:rowOff>38100</xdr:rowOff>
    </xdr:from>
    <xdr:to>
      <xdr:col>9</xdr:col>
      <xdr:colOff>3638550</xdr:colOff>
      <xdr:row>32</xdr:row>
      <xdr:rowOff>323850</xdr:rowOff>
    </xdr:to>
    <xdr:sp macro="" textlink="">
      <xdr:nvSpPr>
        <xdr:cNvPr id="22" name="Rounded Rectangle 21">
          <a:hlinkClick xmlns:r="http://schemas.openxmlformats.org/officeDocument/2006/relationships" r:id="rId16"/>
        </xdr:cNvPr>
        <xdr:cNvSpPr/>
      </xdr:nvSpPr>
      <xdr:spPr>
        <a:xfrm>
          <a:off x="3619500" y="9867900"/>
          <a:ext cx="3609975" cy="285750"/>
        </a:xfrm>
        <a:prstGeom prst="roundRect">
          <a:avLst/>
        </a:prstGeom>
        <a:scene3d>
          <a:camera prst="orthographicFront"/>
          <a:lightRig rig="threePt" dir="t"/>
        </a:scene3d>
        <a:sp3d contourW="12700">
          <a:bevelT/>
          <a:bevelB/>
          <a:contourClr>
            <a:schemeClr val="tx2">
              <a:lumMod val="60000"/>
              <a:lumOff val="4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b="0">
              <a:solidFill>
                <a:schemeClr val="bg1"/>
              </a:solidFill>
              <a:latin typeface="Arial" panose="020B0604020202020204" pitchFamily="34" charset="0"/>
              <a:cs typeface="Arial" panose="020B0604020202020204" pitchFamily="34" charset="0"/>
            </a:rPr>
            <a:t>Knowles,</a:t>
          </a:r>
          <a:r>
            <a:rPr lang="en-US" sz="1050" b="0" baseline="0">
              <a:solidFill>
                <a:schemeClr val="bg1"/>
              </a:solidFill>
              <a:latin typeface="Arial" panose="020B0604020202020204" pitchFamily="34" charset="0"/>
              <a:cs typeface="Arial" panose="020B0604020202020204" pitchFamily="34" charset="0"/>
            </a:rPr>
            <a:t> P.</a:t>
          </a:r>
          <a:endParaRPr lang="en-US" sz="1050" b="0">
            <a:solidFill>
              <a:schemeClr val="bg1"/>
            </a:solidFill>
            <a:latin typeface="Arial" panose="020B0604020202020204" pitchFamily="34" charset="0"/>
            <a:cs typeface="Arial" panose="020B0604020202020204" pitchFamily="34" charset="0"/>
          </a:endParaRPr>
        </a:p>
      </xdr:txBody>
    </xdr:sp>
    <xdr:clientData/>
  </xdr:twoCellAnchor>
  <xdr:twoCellAnchor>
    <xdr:from>
      <xdr:col>9</xdr:col>
      <xdr:colOff>38100</xdr:colOff>
      <xdr:row>33</xdr:row>
      <xdr:rowOff>19050</xdr:rowOff>
    </xdr:from>
    <xdr:to>
      <xdr:col>9</xdr:col>
      <xdr:colOff>3648075</xdr:colOff>
      <xdr:row>33</xdr:row>
      <xdr:rowOff>304800</xdr:rowOff>
    </xdr:to>
    <xdr:sp macro="" textlink="">
      <xdr:nvSpPr>
        <xdr:cNvPr id="27" name="Rounded Rectangle 26">
          <a:hlinkClick xmlns:r="http://schemas.openxmlformats.org/officeDocument/2006/relationships" r:id="rId17"/>
        </xdr:cNvPr>
        <xdr:cNvSpPr/>
      </xdr:nvSpPr>
      <xdr:spPr>
        <a:xfrm>
          <a:off x="3629025" y="10220325"/>
          <a:ext cx="3609975" cy="285750"/>
        </a:xfrm>
        <a:prstGeom prst="roundRect">
          <a:avLst/>
        </a:prstGeom>
        <a:scene3d>
          <a:camera prst="orthographicFront"/>
          <a:lightRig rig="threePt" dir="t"/>
        </a:scene3d>
        <a:sp3d contourW="12700">
          <a:bevelT/>
          <a:bevelB/>
          <a:contourClr>
            <a:schemeClr val="tx2">
              <a:lumMod val="60000"/>
              <a:lumOff val="4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b="0">
              <a:solidFill>
                <a:schemeClr val="bg1"/>
              </a:solidFill>
              <a:latin typeface="Arial" panose="020B0604020202020204" pitchFamily="34" charset="0"/>
              <a:cs typeface="Arial" panose="020B0604020202020204" pitchFamily="34" charset="0"/>
            </a:rPr>
            <a:t>Koenig, C.J., Maguen ,S., Daley, A., Cohen ,G., Seal ,K.H.</a:t>
          </a:r>
        </a:p>
      </xdr:txBody>
    </xdr:sp>
    <xdr:clientData/>
  </xdr:twoCellAnchor>
  <xdr:twoCellAnchor>
    <xdr:from>
      <xdr:col>9</xdr:col>
      <xdr:colOff>47625</xdr:colOff>
      <xdr:row>33</xdr:row>
      <xdr:rowOff>704850</xdr:rowOff>
    </xdr:from>
    <xdr:to>
      <xdr:col>9</xdr:col>
      <xdr:colOff>3657600</xdr:colOff>
      <xdr:row>33</xdr:row>
      <xdr:rowOff>990600</xdr:rowOff>
    </xdr:to>
    <xdr:sp macro="" textlink="">
      <xdr:nvSpPr>
        <xdr:cNvPr id="29" name="Rounded Rectangle 28">
          <a:hlinkClick xmlns:r="http://schemas.openxmlformats.org/officeDocument/2006/relationships" r:id="rId18"/>
        </xdr:cNvPr>
        <xdr:cNvSpPr/>
      </xdr:nvSpPr>
      <xdr:spPr>
        <a:xfrm>
          <a:off x="3638550" y="10906125"/>
          <a:ext cx="3609975" cy="285750"/>
        </a:xfrm>
        <a:prstGeom prst="roundRect">
          <a:avLst/>
        </a:prstGeom>
        <a:scene3d>
          <a:camera prst="orthographicFront"/>
          <a:lightRig rig="threePt" dir="t"/>
        </a:scene3d>
        <a:sp3d contourW="12700">
          <a:bevelT/>
          <a:bevelB/>
          <a:contourClr>
            <a:schemeClr val="tx2">
              <a:lumMod val="60000"/>
              <a:lumOff val="4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b="0">
              <a:solidFill>
                <a:schemeClr val="bg1"/>
              </a:solidFill>
              <a:latin typeface="Arial" panose="020B0604020202020204" pitchFamily="34" charset="0"/>
              <a:cs typeface="Arial" panose="020B0604020202020204" pitchFamily="34" charset="0"/>
            </a:rPr>
            <a:t>Van Liew, J.R.</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590550</xdr:colOff>
      <xdr:row>0</xdr:row>
      <xdr:rowOff>523874</xdr:rowOff>
    </xdr:to>
    <xdr:pic>
      <xdr:nvPicPr>
        <xdr:cNvPr id="2" name="Picture 1" descr="New Image"/>
        <xdr:cNvPicPr/>
      </xdr:nvPicPr>
      <xdr:blipFill>
        <a:blip xmlns:r="http://schemas.openxmlformats.org/officeDocument/2006/relationships" r:embed="rId1" cstate="print"/>
        <a:srcRect/>
        <a:stretch>
          <a:fillRect/>
        </a:stretch>
      </xdr:blipFill>
      <xdr:spPr bwMode="auto">
        <a:xfrm>
          <a:off x="0" y="0"/>
          <a:ext cx="1200150" cy="523874"/>
        </a:xfrm>
        <a:prstGeom prst="rect">
          <a:avLst/>
        </a:prstGeom>
        <a:solidFill>
          <a:schemeClr val="bg1">
            <a:alpha val="75000"/>
          </a:schemeClr>
        </a:solidFill>
        <a:ln w="9525">
          <a:noFill/>
          <a:miter lim="800000"/>
          <a:headEnd/>
          <a:tailEnd/>
        </a:ln>
      </xdr:spPr>
    </xdr:pic>
    <xdr:clientData/>
  </xdr:twoCellAnchor>
  <xdr:twoCellAnchor>
    <xdr:from>
      <xdr:col>0</xdr:col>
      <xdr:colOff>0</xdr:colOff>
      <xdr:row>3</xdr:row>
      <xdr:rowOff>66677</xdr:rowOff>
    </xdr:from>
    <xdr:to>
      <xdr:col>12</xdr:col>
      <xdr:colOff>542925</xdr:colOff>
      <xdr:row>5</xdr:row>
      <xdr:rowOff>304800</xdr:rowOff>
    </xdr:to>
    <xdr:sp macro="" textlink="">
      <xdr:nvSpPr>
        <xdr:cNvPr id="3" name="Rounded Rectangle 2"/>
        <xdr:cNvSpPr/>
      </xdr:nvSpPr>
      <xdr:spPr>
        <a:xfrm>
          <a:off x="0" y="1733552"/>
          <a:ext cx="7858125" cy="105727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18288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400" b="1" u="none">
              <a:solidFill>
                <a:srgbClr val="FFC000"/>
              </a:solidFill>
            </a:rPr>
            <a:t>Step 1: Prioritize areas for change</a:t>
          </a:r>
        </a:p>
        <a:p>
          <a:pPr marL="342900" indent="-342900">
            <a:buFont typeface="+mj-lt"/>
            <a:buAutoNum type="arabicPeriod"/>
          </a:pPr>
          <a:r>
            <a:rPr lang="en-US" sz="1400">
              <a:solidFill>
                <a:schemeClr val="bg1"/>
              </a:solidFill>
            </a:rPr>
            <a:t>Identify areas  for improvement based on PPAQ item analysis </a:t>
          </a:r>
        </a:p>
        <a:p>
          <a:pPr marL="342900" indent="-342900">
            <a:buFont typeface="+mj-lt"/>
            <a:buAutoNum type="arabicPeriod"/>
          </a:pPr>
          <a:r>
            <a:rPr lang="en-US" sz="1400">
              <a:solidFill>
                <a:schemeClr val="bg1"/>
              </a:solidFill>
            </a:rPr>
            <a:t>Rank order areas by feasibility </a:t>
          </a:r>
        </a:p>
        <a:p>
          <a:pPr marL="342900" indent="-342900">
            <a:buFont typeface="+mj-lt"/>
            <a:buAutoNum type="arabicPeriod"/>
          </a:pPr>
          <a:r>
            <a:rPr lang="en-US" sz="1400">
              <a:solidFill>
                <a:schemeClr val="bg1"/>
              </a:solidFill>
            </a:rPr>
            <a:t>Start small: Select one or two behaviors to address</a:t>
          </a:r>
        </a:p>
        <a:p>
          <a:pPr algn="ctr"/>
          <a:endParaRPr lang="en-US" sz="1400"/>
        </a:p>
      </xdr:txBody>
    </xdr:sp>
    <xdr:clientData/>
  </xdr:twoCellAnchor>
  <xdr:twoCellAnchor>
    <xdr:from>
      <xdr:col>0</xdr:col>
      <xdr:colOff>0</xdr:colOff>
      <xdr:row>7</xdr:row>
      <xdr:rowOff>85724</xdr:rowOff>
    </xdr:from>
    <xdr:to>
      <xdr:col>12</xdr:col>
      <xdr:colOff>533400</xdr:colOff>
      <xdr:row>13</xdr:row>
      <xdr:rowOff>66674</xdr:rowOff>
    </xdr:to>
    <xdr:sp macro="" textlink="">
      <xdr:nvSpPr>
        <xdr:cNvPr id="4" name="Rounded Rectangle 3"/>
        <xdr:cNvSpPr/>
      </xdr:nvSpPr>
      <xdr:spPr>
        <a:xfrm>
          <a:off x="0" y="3552824"/>
          <a:ext cx="7848600" cy="10191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400" b="1" u="none">
              <a:solidFill>
                <a:srgbClr val="FFC000"/>
              </a:solidFill>
            </a:rPr>
            <a:t>Step 2: Partner with advocates and peers</a:t>
          </a:r>
        </a:p>
        <a:p>
          <a:pPr marL="342900" indent="-342900">
            <a:buFont typeface="+mj-lt"/>
            <a:buAutoNum type="arabicPeriod"/>
          </a:pPr>
          <a:r>
            <a:rPr lang="en-US" sz="1400"/>
            <a:t>Reach out to integrated care champion, colleague, or supervisor</a:t>
          </a:r>
        </a:p>
        <a:p>
          <a:pPr marL="342900" indent="-342900">
            <a:buFont typeface="+mj-lt"/>
            <a:buAutoNum type="arabicPeriod"/>
          </a:pPr>
          <a:r>
            <a:rPr lang="en-US" sz="1400"/>
            <a:t>Join local/regional peer support networks</a:t>
          </a:r>
        </a:p>
      </xdr:txBody>
    </xdr:sp>
    <xdr:clientData/>
  </xdr:twoCellAnchor>
  <xdr:twoCellAnchor>
    <xdr:from>
      <xdr:col>0</xdr:col>
      <xdr:colOff>0</xdr:colOff>
      <xdr:row>15</xdr:row>
      <xdr:rowOff>85725</xdr:rowOff>
    </xdr:from>
    <xdr:to>
      <xdr:col>12</xdr:col>
      <xdr:colOff>542925</xdr:colOff>
      <xdr:row>15</xdr:row>
      <xdr:rowOff>1076325</xdr:rowOff>
    </xdr:to>
    <xdr:sp macro="" textlink="">
      <xdr:nvSpPr>
        <xdr:cNvPr id="5" name="Rounded Rectangle 4"/>
        <xdr:cNvSpPr/>
      </xdr:nvSpPr>
      <xdr:spPr>
        <a:xfrm>
          <a:off x="0" y="6048375"/>
          <a:ext cx="7858125" cy="9906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400" b="1" u="none">
              <a:solidFill>
                <a:srgbClr val="FFC000"/>
              </a:solidFill>
            </a:rPr>
            <a:t>Step 3: Access educational  and clinical resources</a:t>
          </a:r>
        </a:p>
        <a:p>
          <a:pPr marL="342900" indent="-342900">
            <a:buFont typeface="+mj-lt"/>
            <a:buAutoNum type="arabicPeriod"/>
          </a:pPr>
          <a:r>
            <a:rPr lang="en-US" sz="1400">
              <a:solidFill>
                <a:schemeClr val="bg1"/>
              </a:solidFill>
            </a:rPr>
            <a:t>Review  practice</a:t>
          </a:r>
          <a:r>
            <a:rPr lang="en-US" sz="1400" baseline="0">
              <a:solidFill>
                <a:schemeClr val="bg1"/>
              </a:solidFill>
            </a:rPr>
            <a:t> tools and and educational support, including books and journals</a:t>
          </a:r>
          <a:endParaRPr lang="en-US" sz="1400">
            <a:solidFill>
              <a:schemeClr val="bg1"/>
            </a:solidFill>
          </a:endParaRPr>
        </a:p>
      </xdr:txBody>
    </xdr:sp>
    <xdr:clientData/>
  </xdr:twoCellAnchor>
  <xdr:twoCellAnchor editAs="absolute">
    <xdr:from>
      <xdr:col>0</xdr:col>
      <xdr:colOff>9525</xdr:colOff>
      <xdr:row>17</xdr:row>
      <xdr:rowOff>66675</xdr:rowOff>
    </xdr:from>
    <xdr:to>
      <xdr:col>12</xdr:col>
      <xdr:colOff>447675</xdr:colOff>
      <xdr:row>21</xdr:row>
      <xdr:rowOff>390525</xdr:rowOff>
    </xdr:to>
    <xdr:sp macro="" textlink="">
      <xdr:nvSpPr>
        <xdr:cNvPr id="6" name="Rounded Rectangle 5"/>
        <xdr:cNvSpPr/>
      </xdr:nvSpPr>
      <xdr:spPr>
        <a:xfrm>
          <a:off x="9525" y="7877175"/>
          <a:ext cx="7858125" cy="10763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sz="1400" b="1" u="sng">
            <a:solidFill>
              <a:srgbClr val="FFFF00"/>
            </a:solidFill>
          </a:endParaRPr>
        </a:p>
        <a:p>
          <a:r>
            <a:rPr lang="en-US" sz="1400" b="1" u="none">
              <a:solidFill>
                <a:srgbClr val="FFC000"/>
              </a:solidFill>
            </a:rPr>
            <a:t>Step 4: Quality Improvement</a:t>
          </a:r>
        </a:p>
        <a:p>
          <a:pPr marL="342900" indent="-342900">
            <a:buFont typeface="+mj-lt"/>
            <a:buAutoNum type="arabicPeriod"/>
          </a:pPr>
          <a:r>
            <a:rPr lang="en-US" sz="1400">
              <a:solidFill>
                <a:schemeClr val="bg1"/>
              </a:solidFill>
            </a:rPr>
            <a:t>Specify attainable practice change goals</a:t>
          </a:r>
        </a:p>
        <a:p>
          <a:pPr marL="342900" indent="-342900">
            <a:buFont typeface="+mj-lt"/>
            <a:buAutoNum type="arabicPeriod"/>
          </a:pPr>
          <a:r>
            <a:rPr lang="en-US" sz="1400">
              <a:solidFill>
                <a:schemeClr val="bg1"/>
              </a:solidFill>
            </a:rPr>
            <a:t>Conduct P-D-S-A cycles to reach individual goals</a:t>
          </a:r>
        </a:p>
        <a:p>
          <a:pPr marL="342900" indent="-342900">
            <a:buFont typeface="+mj-lt"/>
            <a:buAutoNum type="arabicPeriod"/>
          </a:pPr>
          <a:r>
            <a:rPr lang="en-US" sz="1400">
              <a:solidFill>
                <a:schemeClr val="bg1"/>
              </a:solidFill>
            </a:rPr>
            <a:t>Use a team-based approach for larger clinical goals</a:t>
          </a:r>
        </a:p>
        <a:p>
          <a:pPr marL="342900" indent="-342900">
            <a:buFont typeface="+mj-lt"/>
            <a:buAutoNum type="arabicPeriod"/>
          </a:pPr>
          <a:endParaRPr lang="en-US" sz="1400">
            <a:solidFill>
              <a:srgbClr val="FFFF00"/>
            </a:solidFill>
          </a:endParaRPr>
        </a:p>
        <a:p>
          <a:pPr marL="342900" indent="-342900">
            <a:buFont typeface="+mj-lt"/>
            <a:buAutoNum type="arabicPeriod"/>
          </a:pPr>
          <a:endParaRPr lang="en-US" sz="1400">
            <a:solidFill>
              <a:srgbClr val="FFFF00"/>
            </a:solidFill>
          </a:endParaRPr>
        </a:p>
      </xdr:txBody>
    </xdr:sp>
    <xdr:clientData/>
  </xdr:twoCellAnchor>
  <xdr:twoCellAnchor editAs="oneCell">
    <xdr:from>
      <xdr:col>1</xdr:col>
      <xdr:colOff>28575</xdr:colOff>
      <xdr:row>41</xdr:row>
      <xdr:rowOff>9525</xdr:rowOff>
    </xdr:from>
    <xdr:to>
      <xdr:col>1</xdr:col>
      <xdr:colOff>571501</xdr:colOff>
      <xdr:row>44</xdr:row>
      <xdr:rowOff>19051</xdr:rowOff>
    </xdr:to>
    <xdr:pic>
      <xdr:nvPicPr>
        <xdr:cNvPr id="7" name="Picture 6">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5800" y="16906875"/>
          <a:ext cx="542926" cy="542926"/>
        </a:xfrm>
        <a:prstGeom prst="rect">
          <a:avLst/>
        </a:prstGeom>
      </xdr:spPr>
    </xdr:pic>
    <xdr:clientData fPrintsWithSheet="0"/>
  </xdr:twoCellAnchor>
  <mc:AlternateContent xmlns:mc="http://schemas.openxmlformats.org/markup-compatibility/2006">
    <mc:Choice xmlns:a14="http://schemas.microsoft.com/office/drawing/2010/main" Requires="a14">
      <xdr:twoCellAnchor>
        <xdr:from>
          <xdr:col>8</xdr:col>
          <xdr:colOff>38100</xdr:colOff>
          <xdr:row>40</xdr:row>
          <xdr:rowOff>161925</xdr:rowOff>
        </xdr:from>
        <xdr:to>
          <xdr:col>10</xdr:col>
          <xdr:colOff>152400</xdr:colOff>
          <xdr:row>43</xdr:row>
          <xdr:rowOff>95250</xdr:rowOff>
        </xdr:to>
        <xdr:sp macro="" textlink="">
          <xdr:nvSpPr>
            <xdr:cNvPr id="4097" name="Button 1" hidden="1">
              <a:extLst>
                <a:ext uri="{63B3BB69-23CF-44E3-9099-C40C66FF867C}">
                  <a14:compatExt spid="_x0000_s4097"/>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Verdana"/>
                  <a:ea typeface="Verdana"/>
                  <a:cs typeface="Verdana"/>
                </a:rPr>
                <a:t>Print</a:t>
              </a:r>
            </a:p>
          </xdr:txBody>
        </xdr:sp>
        <xdr:clientData fPrintsWithSheet="0"/>
      </xdr:twoCellAnchor>
    </mc:Choice>
    <mc:Fallback/>
  </mc:AlternateContent>
  <xdr:twoCellAnchor editAs="oneCell">
    <xdr:from>
      <xdr:col>4</xdr:col>
      <xdr:colOff>19050</xdr:colOff>
      <xdr:row>40</xdr:row>
      <xdr:rowOff>161925</xdr:rowOff>
    </xdr:from>
    <xdr:to>
      <xdr:col>5</xdr:col>
      <xdr:colOff>28575</xdr:colOff>
      <xdr:row>44</xdr:row>
      <xdr:rowOff>19050</xdr:rowOff>
    </xdr:to>
    <xdr:pic>
      <xdr:nvPicPr>
        <xdr:cNvPr id="9" name="Picture 8">
          <a:hlinkClick xmlns:r="http://schemas.openxmlformats.org/officeDocument/2006/relationships" r:id="rId4"/>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6200000">
          <a:off x="2476500" y="16897350"/>
          <a:ext cx="581025" cy="619125"/>
        </a:xfrm>
        <a:prstGeom prst="rect">
          <a:avLst/>
        </a:prstGeom>
      </xdr:spPr>
    </xdr:pic>
    <xdr:clientData fPrintsWithSheet="0"/>
  </xdr:twoCellAnchor>
  <xdr:twoCellAnchor>
    <xdr:from>
      <xdr:col>0</xdr:col>
      <xdr:colOff>57150</xdr:colOff>
      <xdr:row>29</xdr:row>
      <xdr:rowOff>76200</xdr:rowOff>
    </xdr:from>
    <xdr:to>
      <xdr:col>6</xdr:col>
      <xdr:colOff>38099</xdr:colOff>
      <xdr:row>29</xdr:row>
      <xdr:rowOff>361950</xdr:rowOff>
    </xdr:to>
    <xdr:sp macro="" textlink="">
      <xdr:nvSpPr>
        <xdr:cNvPr id="15" name="Rounded Rectangle 14">
          <a:hlinkClick xmlns:r="http://schemas.openxmlformats.org/officeDocument/2006/relationships" r:id="rId6"/>
        </xdr:cNvPr>
        <xdr:cNvSpPr/>
      </xdr:nvSpPr>
      <xdr:spPr>
        <a:xfrm>
          <a:off x="57150" y="14354175"/>
          <a:ext cx="3638549" cy="285750"/>
        </a:xfrm>
        <a:prstGeom prst="roundRect">
          <a:avLst/>
        </a:prstGeom>
        <a:scene3d>
          <a:camera prst="orthographicFront"/>
          <a:lightRig rig="threePt" dir="t"/>
        </a:scene3d>
        <a:sp3d contourW="12700">
          <a:bevelT/>
          <a:bevelB/>
          <a:contourClr>
            <a:schemeClr val="tx2">
              <a:lumMod val="60000"/>
              <a:lumOff val="4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b="0">
              <a:solidFill>
                <a:schemeClr val="bg1"/>
              </a:solidFill>
              <a:latin typeface="Arial" panose="020B0604020202020204" pitchFamily="34" charset="0"/>
              <a:cs typeface="Arial" panose="020B0604020202020204" pitchFamily="34" charset="0"/>
            </a:rPr>
            <a:t>AHRQ</a:t>
          </a:r>
          <a:r>
            <a:rPr lang="en-US" sz="1050" b="0" baseline="0">
              <a:solidFill>
                <a:schemeClr val="bg1"/>
              </a:solidFill>
              <a:latin typeface="Arial" panose="020B0604020202020204" pitchFamily="34" charset="0"/>
              <a:cs typeface="Arial" panose="020B0604020202020204" pitchFamily="34" charset="0"/>
            </a:rPr>
            <a:t> searchable database of integrated care literature</a:t>
          </a:r>
          <a:endParaRPr lang="en-US" sz="1050" b="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47625</xdr:colOff>
      <xdr:row>30</xdr:row>
      <xdr:rowOff>238124</xdr:rowOff>
    </xdr:from>
    <xdr:to>
      <xdr:col>6</xdr:col>
      <xdr:colOff>28574</xdr:colOff>
      <xdr:row>31</xdr:row>
      <xdr:rowOff>409574</xdr:rowOff>
    </xdr:to>
    <xdr:sp macro="" textlink="">
      <xdr:nvSpPr>
        <xdr:cNvPr id="16" name="Rounded Rectangle 15">
          <a:hlinkClick xmlns:r="http://schemas.openxmlformats.org/officeDocument/2006/relationships" r:id="rId7"/>
        </xdr:cNvPr>
        <xdr:cNvSpPr/>
      </xdr:nvSpPr>
      <xdr:spPr>
        <a:xfrm>
          <a:off x="47625" y="12506324"/>
          <a:ext cx="3638549" cy="581025"/>
        </a:xfrm>
        <a:prstGeom prst="roundRect">
          <a:avLst/>
        </a:prstGeom>
        <a:scene3d>
          <a:camera prst="orthographicFront"/>
          <a:lightRig rig="threePt" dir="t"/>
        </a:scene3d>
        <a:sp3d contourW="12700">
          <a:bevelT/>
          <a:bevelB/>
          <a:contourClr>
            <a:schemeClr val="tx2">
              <a:lumMod val="60000"/>
              <a:lumOff val="4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b="0">
              <a:solidFill>
                <a:schemeClr val="bg1"/>
              </a:solidFill>
              <a:latin typeface="Arial" panose="020B0604020202020204" pitchFamily="34" charset="0"/>
              <a:cs typeface="Arial" panose="020B0604020202020204" pitchFamily="34" charset="0"/>
            </a:rPr>
            <a:t>Brief</a:t>
          </a:r>
          <a:r>
            <a:rPr lang="en-US" sz="1050" b="0" baseline="0">
              <a:solidFill>
                <a:schemeClr val="bg1"/>
              </a:solidFill>
              <a:latin typeface="Arial" panose="020B0604020202020204" pitchFamily="34" charset="0"/>
              <a:cs typeface="Arial" panose="020B0604020202020204" pitchFamily="34" charset="0"/>
            </a:rPr>
            <a:t> educational (and entertaining) video on PDSA</a:t>
          </a:r>
        </a:p>
      </xdr:txBody>
    </xdr:sp>
    <xdr:clientData/>
  </xdr:twoCellAnchor>
  <xdr:twoCellAnchor>
    <xdr:from>
      <xdr:col>0</xdr:col>
      <xdr:colOff>47625</xdr:colOff>
      <xdr:row>32</xdr:row>
      <xdr:rowOff>47626</xdr:rowOff>
    </xdr:from>
    <xdr:to>
      <xdr:col>6</xdr:col>
      <xdr:colOff>28574</xdr:colOff>
      <xdr:row>32</xdr:row>
      <xdr:rowOff>657226</xdr:rowOff>
    </xdr:to>
    <xdr:sp macro="" textlink="">
      <xdr:nvSpPr>
        <xdr:cNvPr id="17" name="Rounded Rectangle 16">
          <a:hlinkClick xmlns:r="http://schemas.openxmlformats.org/officeDocument/2006/relationships" r:id="rId8"/>
        </xdr:cNvPr>
        <xdr:cNvSpPr/>
      </xdr:nvSpPr>
      <xdr:spPr>
        <a:xfrm>
          <a:off x="47625" y="13163551"/>
          <a:ext cx="3638549" cy="609600"/>
        </a:xfrm>
        <a:prstGeom prst="roundRect">
          <a:avLst/>
        </a:prstGeom>
        <a:scene3d>
          <a:camera prst="orthographicFront"/>
          <a:lightRig rig="threePt" dir="t"/>
        </a:scene3d>
        <a:sp3d contourW="12700">
          <a:bevelT/>
          <a:bevelB/>
          <a:contourClr>
            <a:schemeClr val="tx2">
              <a:lumMod val="60000"/>
              <a:lumOff val="4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b="0">
              <a:solidFill>
                <a:schemeClr val="bg1"/>
              </a:solidFill>
              <a:latin typeface="Arial" panose="020B0604020202020204" pitchFamily="34" charset="0"/>
              <a:cs typeface="Arial" panose="020B0604020202020204" pitchFamily="34" charset="0"/>
            </a:rPr>
            <a:t>PDSA</a:t>
          </a:r>
          <a:r>
            <a:rPr lang="en-US" sz="1050" b="0" baseline="0">
              <a:solidFill>
                <a:schemeClr val="bg1"/>
              </a:solidFill>
              <a:latin typeface="Arial" panose="020B0604020202020204" pitchFamily="34" charset="0"/>
              <a:cs typeface="Arial" panose="020B0604020202020204" pitchFamily="34" charset="0"/>
            </a:rPr>
            <a:t> Worksheet from the </a:t>
          </a:r>
        </a:p>
        <a:p>
          <a:pPr algn="ctr"/>
          <a:r>
            <a:rPr lang="en-US" sz="1050" b="0" baseline="0">
              <a:solidFill>
                <a:schemeClr val="bg1"/>
              </a:solidFill>
              <a:latin typeface="Arial" panose="020B0604020202020204" pitchFamily="34" charset="0"/>
              <a:cs typeface="Arial" panose="020B0604020202020204" pitchFamily="34" charset="0"/>
            </a:rPr>
            <a:t>Institute on Healthcare Improvement</a:t>
          </a:r>
          <a:endParaRPr lang="en-US" sz="1050" b="0">
            <a:solidFill>
              <a:schemeClr val="bg1"/>
            </a:solidFill>
            <a:latin typeface="Arial" panose="020B0604020202020204" pitchFamily="34" charset="0"/>
            <a:cs typeface="Arial" panose="020B0604020202020204" pitchFamily="34" charset="0"/>
          </a:endParaRPr>
        </a:p>
      </xdr:txBody>
    </xdr:sp>
    <xdr:clientData/>
  </xdr:twoCellAnchor>
  <xdr:twoCellAnchor>
    <xdr:from>
      <xdr:col>3</xdr:col>
      <xdr:colOff>285750</xdr:colOff>
      <xdr:row>38</xdr:row>
      <xdr:rowOff>0</xdr:rowOff>
    </xdr:from>
    <xdr:to>
      <xdr:col>9</xdr:col>
      <xdr:colOff>266699</xdr:colOff>
      <xdr:row>39</xdr:row>
      <xdr:rowOff>19050</xdr:rowOff>
    </xdr:to>
    <xdr:sp macro="" textlink="">
      <xdr:nvSpPr>
        <xdr:cNvPr id="18" name="Rounded Rectangle 17">
          <a:hlinkClick xmlns:r="http://schemas.openxmlformats.org/officeDocument/2006/relationships" r:id="rId9"/>
        </xdr:cNvPr>
        <xdr:cNvSpPr/>
      </xdr:nvSpPr>
      <xdr:spPr>
        <a:xfrm>
          <a:off x="2114550" y="16392525"/>
          <a:ext cx="3638549" cy="285750"/>
        </a:xfrm>
        <a:prstGeom prst="roundRect">
          <a:avLst/>
        </a:prstGeom>
        <a:scene3d>
          <a:camera prst="orthographicFront"/>
          <a:lightRig rig="threePt" dir="t"/>
        </a:scene3d>
        <a:sp3d contourW="12700">
          <a:bevelT/>
          <a:bevelB/>
          <a:contourClr>
            <a:schemeClr val="tx2">
              <a:lumMod val="60000"/>
              <a:lumOff val="4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050" b="0">
              <a:solidFill>
                <a:schemeClr val="bg1"/>
              </a:solidFill>
              <a:latin typeface="Arial" panose="020B0604020202020204" pitchFamily="34" charset="0"/>
              <a:cs typeface="Arial" panose="020B0604020202020204" pitchFamily="34" charset="0"/>
            </a:rPr>
            <a:t>Email</a:t>
          </a:r>
          <a:r>
            <a:rPr lang="en-US" sz="1050" b="0" baseline="0">
              <a:solidFill>
                <a:schemeClr val="bg1"/>
              </a:solidFill>
              <a:latin typeface="Arial" panose="020B0604020202020204" pitchFamily="34" charset="0"/>
              <a:cs typeface="Arial" panose="020B0604020202020204" pitchFamily="34" charset="0"/>
            </a:rPr>
            <a:t> Link: Gregory.Beehler@va.gov</a:t>
          </a:r>
          <a:endParaRPr lang="en-US" sz="105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2</xdr:col>
      <xdr:colOff>85725</xdr:colOff>
      <xdr:row>41</xdr:row>
      <xdr:rowOff>142875</xdr:rowOff>
    </xdr:from>
    <xdr:to>
      <xdr:col>3</xdr:col>
      <xdr:colOff>165033</xdr:colOff>
      <xdr:row>43</xdr:row>
      <xdr:rowOff>107469</xdr:rowOff>
    </xdr:to>
    <xdr:pic>
      <xdr:nvPicPr>
        <xdr:cNvPr id="10" name="Picture 9"/>
        <xdr:cNvPicPr>
          <a:picLocks noChangeAspect="1"/>
        </xdr:cNvPicPr>
      </xdr:nvPicPr>
      <xdr:blipFill>
        <a:blip xmlns:r="http://schemas.openxmlformats.org/officeDocument/2006/relationships" r:embed="rId10"/>
        <a:stretch>
          <a:fillRect/>
        </a:stretch>
      </xdr:blipFill>
      <xdr:spPr>
        <a:xfrm>
          <a:off x="1304925" y="21250275"/>
          <a:ext cx="688908" cy="317019"/>
        </a:xfrm>
        <a:prstGeom prst="rect">
          <a:avLst/>
        </a:prstGeom>
      </xdr:spPr>
    </xdr:pic>
    <xdr:clientData fPrintsWithSheet="0"/>
  </xdr:twoCellAnchor>
  <xdr:twoCellAnchor editAs="oneCell">
    <xdr:from>
      <xdr:col>5</xdr:col>
      <xdr:colOff>142875</xdr:colOff>
      <xdr:row>41</xdr:row>
      <xdr:rowOff>57150</xdr:rowOff>
    </xdr:from>
    <xdr:to>
      <xdr:col>6</xdr:col>
      <xdr:colOff>155121</xdr:colOff>
      <xdr:row>43</xdr:row>
      <xdr:rowOff>58324</xdr:rowOff>
    </xdr:to>
    <xdr:pic>
      <xdr:nvPicPr>
        <xdr:cNvPr id="19" name="Picture 18"/>
        <xdr:cNvPicPr>
          <a:picLocks noChangeAspect="1"/>
        </xdr:cNvPicPr>
      </xdr:nvPicPr>
      <xdr:blipFill>
        <a:blip xmlns:r="http://schemas.openxmlformats.org/officeDocument/2006/relationships" r:embed="rId11"/>
        <a:stretch>
          <a:fillRect/>
        </a:stretch>
      </xdr:blipFill>
      <xdr:spPr>
        <a:xfrm>
          <a:off x="3190875" y="21164550"/>
          <a:ext cx="621846" cy="353599"/>
        </a:xfrm>
        <a:prstGeom prst="rect">
          <a:avLst/>
        </a:prstGeom>
      </xdr:spPr>
    </xdr:pic>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1.xml"/><Relationship Id="rId5" Type="http://schemas.openxmlformats.org/officeDocument/2006/relationships/image" Target="../media/image1.emf"/><Relationship Id="rId4" Type="http://schemas.openxmlformats.org/officeDocument/2006/relationships/oleObject" Target="../embeddings/Microsoft_PowerPoint_97-2003_Presentation1.ppt"/></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4" tint="-0.249977111117893"/>
    <pageSetUpPr autoPageBreaks="0"/>
  </sheetPr>
  <dimension ref="A1:T39"/>
  <sheetViews>
    <sheetView showGridLines="0" showRowColHeaders="0" tabSelected="1" showRuler="0" showWhiteSpace="0" zoomScaleNormal="100" workbookViewId="0">
      <selection sqref="A1:B1"/>
    </sheetView>
  </sheetViews>
  <sheetFormatPr defaultRowHeight="14.25" x14ac:dyDescent="0.2"/>
  <cols>
    <col min="1" max="1" width="9" style="8" customWidth="1"/>
    <col min="2" max="10" width="9.140625" style="8"/>
    <col min="11" max="11" width="8.28515625" style="8" customWidth="1"/>
    <col min="12" max="12" width="7.5703125" style="8" customWidth="1"/>
    <col min="13" max="13" width="7.28515625" style="8" customWidth="1"/>
    <col min="14" max="14" width="9.140625" style="108"/>
    <col min="15" max="17" width="9.140625" style="109"/>
    <col min="18" max="16384" width="9.140625" style="8"/>
  </cols>
  <sheetData>
    <row r="1" spans="1:20" s="73" customFormat="1" ht="44.25" customHeight="1" x14ac:dyDescent="0.2">
      <c r="A1" s="138"/>
      <c r="B1" s="139"/>
      <c r="C1" s="140" t="s">
        <v>156</v>
      </c>
      <c r="D1" s="140"/>
      <c r="E1" s="140"/>
      <c r="F1" s="140"/>
      <c r="G1" s="140"/>
      <c r="H1" s="140"/>
      <c r="I1" s="140"/>
      <c r="J1" s="140"/>
      <c r="K1" s="140"/>
      <c r="L1" s="140"/>
      <c r="M1" s="140"/>
      <c r="N1" s="108"/>
      <c r="O1" s="109"/>
      <c r="P1" s="109"/>
      <c r="Q1" s="110"/>
      <c r="R1" s="52"/>
      <c r="S1" s="52"/>
      <c r="T1" s="52"/>
    </row>
    <row r="2" spans="1:20" ht="28.5" customHeight="1" x14ac:dyDescent="0.2">
      <c r="A2" s="141" t="s">
        <v>134</v>
      </c>
      <c r="B2" s="142"/>
      <c r="C2" s="142"/>
      <c r="D2" s="142"/>
      <c r="E2" s="142"/>
      <c r="F2" s="142"/>
      <c r="G2" s="142"/>
      <c r="H2" s="142"/>
      <c r="I2" s="142"/>
      <c r="J2" s="142"/>
      <c r="K2" s="142"/>
      <c r="L2" s="142"/>
      <c r="M2" s="143"/>
      <c r="Q2" s="110"/>
      <c r="R2" s="52"/>
      <c r="S2" s="52"/>
      <c r="T2" s="52"/>
    </row>
    <row r="3" spans="1:20" ht="108.75" customHeight="1" x14ac:dyDescent="0.2">
      <c r="A3" s="147" t="s">
        <v>184</v>
      </c>
      <c r="B3" s="148"/>
      <c r="C3" s="148"/>
      <c r="D3" s="148"/>
      <c r="E3" s="148"/>
      <c r="F3" s="148"/>
      <c r="G3" s="148"/>
      <c r="H3" s="148"/>
      <c r="I3" s="148"/>
      <c r="J3" s="148"/>
      <c r="K3" s="148"/>
      <c r="L3" s="148"/>
      <c r="M3" s="149"/>
    </row>
    <row r="4" spans="1:20" ht="109.5" customHeight="1" x14ac:dyDescent="0.2">
      <c r="A4" s="144" t="s">
        <v>135</v>
      </c>
      <c r="B4" s="145"/>
      <c r="C4" s="145"/>
      <c r="D4" s="145"/>
      <c r="E4" s="145"/>
      <c r="F4" s="145"/>
      <c r="G4" s="145"/>
      <c r="H4" s="145"/>
      <c r="I4" s="145"/>
      <c r="J4" s="145"/>
      <c r="K4" s="145"/>
      <c r="L4" s="145"/>
      <c r="M4" s="146"/>
    </row>
    <row r="5" spans="1:20" ht="30.75" customHeight="1" x14ac:dyDescent="0.2">
      <c r="A5" s="150" t="s">
        <v>136</v>
      </c>
      <c r="B5" s="151"/>
      <c r="C5" s="151"/>
      <c r="D5" s="151"/>
      <c r="E5" s="151"/>
      <c r="F5" s="151"/>
      <c r="G5" s="151"/>
      <c r="H5" s="151"/>
      <c r="I5" s="151"/>
      <c r="J5" s="151"/>
      <c r="K5" s="151"/>
      <c r="L5" s="151"/>
      <c r="M5" s="152"/>
    </row>
    <row r="6" spans="1:20" s="108" customFormat="1" ht="93.75" customHeight="1" x14ac:dyDescent="0.2">
      <c r="A6" s="153" t="s">
        <v>169</v>
      </c>
      <c r="B6" s="154"/>
      <c r="C6" s="154"/>
      <c r="D6" s="154"/>
      <c r="E6" s="154"/>
      <c r="F6" s="154"/>
      <c r="G6" s="154"/>
      <c r="H6" s="154"/>
      <c r="I6" s="154"/>
      <c r="J6" s="154"/>
      <c r="K6" s="154"/>
      <c r="L6" s="154"/>
      <c r="M6" s="155"/>
      <c r="O6" s="109"/>
      <c r="P6" s="109"/>
      <c r="Q6" s="109"/>
      <c r="R6" s="8"/>
      <c r="S6" s="8"/>
      <c r="T6" s="8"/>
    </row>
    <row r="7" spans="1:20" s="108" customFormat="1" ht="21.75" customHeight="1" x14ac:dyDescent="0.2">
      <c r="A7" s="164" t="s">
        <v>170</v>
      </c>
      <c r="B7" s="165"/>
      <c r="C7" s="165"/>
      <c r="D7" s="165"/>
      <c r="E7" s="165"/>
      <c r="F7" s="165"/>
      <c r="G7" s="165"/>
      <c r="H7" s="165"/>
      <c r="I7" s="165"/>
      <c r="J7" s="165"/>
      <c r="K7" s="165"/>
      <c r="L7" s="165"/>
      <c r="M7" s="166"/>
      <c r="O7" s="109"/>
      <c r="P7" s="109"/>
      <c r="Q7" s="109"/>
      <c r="R7" s="8"/>
      <c r="S7" s="8"/>
      <c r="T7" s="8"/>
    </row>
    <row r="8" spans="1:20" s="108" customFormat="1" ht="21" customHeight="1" x14ac:dyDescent="0.2">
      <c r="A8" s="114"/>
      <c r="B8" s="158" t="s">
        <v>171</v>
      </c>
      <c r="C8" s="158"/>
      <c r="D8" s="158"/>
      <c r="E8" s="158"/>
      <c r="F8" s="158"/>
      <c r="G8" s="158"/>
      <c r="H8" s="158"/>
      <c r="I8" s="158"/>
      <c r="J8" s="158"/>
      <c r="K8" s="158"/>
      <c r="L8" s="158"/>
      <c r="M8" s="159"/>
      <c r="O8" s="109"/>
      <c r="P8" s="109"/>
      <c r="Q8" s="109"/>
      <c r="R8" s="8"/>
      <c r="S8" s="8"/>
      <c r="T8" s="8"/>
    </row>
    <row r="9" spans="1:20" s="108" customFormat="1" ht="27.75" customHeight="1" x14ac:dyDescent="0.2">
      <c r="A9" s="114"/>
      <c r="B9" s="112"/>
      <c r="C9" s="167" t="s">
        <v>174</v>
      </c>
      <c r="D9" s="167"/>
      <c r="E9" s="167"/>
      <c r="F9" s="167"/>
      <c r="G9" s="167"/>
      <c r="H9" s="167"/>
      <c r="I9" s="167"/>
      <c r="J9" s="167"/>
      <c r="K9" s="167"/>
      <c r="L9" s="167"/>
      <c r="M9" s="168"/>
      <c r="O9" s="109"/>
      <c r="P9" s="109"/>
      <c r="Q9" s="109"/>
      <c r="R9" s="8"/>
      <c r="S9" s="8"/>
      <c r="T9" s="8"/>
    </row>
    <row r="10" spans="1:20" s="108" customFormat="1" ht="21" customHeight="1" x14ac:dyDescent="0.2">
      <c r="A10" s="114"/>
      <c r="B10" s="158" t="s">
        <v>172</v>
      </c>
      <c r="C10" s="158"/>
      <c r="D10" s="158"/>
      <c r="E10" s="158"/>
      <c r="F10" s="158"/>
      <c r="G10" s="158"/>
      <c r="H10" s="158"/>
      <c r="I10" s="158"/>
      <c r="J10" s="158"/>
      <c r="K10" s="158"/>
      <c r="L10" s="158"/>
      <c r="M10" s="159"/>
      <c r="O10" s="109"/>
      <c r="P10" s="109"/>
      <c r="Q10" s="109"/>
      <c r="R10" s="8"/>
      <c r="S10" s="8"/>
      <c r="T10" s="8"/>
    </row>
    <row r="11" spans="1:20" s="108" customFormat="1" ht="26.25" customHeight="1" x14ac:dyDescent="0.2">
      <c r="A11" s="114"/>
      <c r="B11" s="112"/>
      <c r="C11" s="167" t="s">
        <v>175</v>
      </c>
      <c r="D11" s="167"/>
      <c r="E11" s="167"/>
      <c r="F11" s="167"/>
      <c r="G11" s="167"/>
      <c r="H11" s="167"/>
      <c r="I11" s="167"/>
      <c r="J11" s="167"/>
      <c r="K11" s="167"/>
      <c r="L11" s="167"/>
      <c r="M11" s="168"/>
      <c r="O11" s="109"/>
      <c r="P11" s="109"/>
      <c r="Q11" s="109"/>
      <c r="R11" s="8"/>
      <c r="S11" s="8"/>
      <c r="T11" s="8"/>
    </row>
    <row r="12" spans="1:20" s="108" customFormat="1" ht="22.5" customHeight="1" x14ac:dyDescent="0.2">
      <c r="A12" s="114"/>
      <c r="B12" s="158" t="s">
        <v>173</v>
      </c>
      <c r="C12" s="158"/>
      <c r="D12" s="158"/>
      <c r="E12" s="158"/>
      <c r="F12" s="158"/>
      <c r="G12" s="158"/>
      <c r="H12" s="158"/>
      <c r="I12" s="158"/>
      <c r="J12" s="158"/>
      <c r="K12" s="158"/>
      <c r="L12" s="158"/>
      <c r="M12" s="159"/>
      <c r="O12" s="109"/>
      <c r="P12" s="109"/>
      <c r="Q12" s="109"/>
      <c r="R12" s="8"/>
      <c r="S12" s="8"/>
      <c r="T12" s="8"/>
    </row>
    <row r="13" spans="1:20" s="108" customFormat="1" ht="39.75" customHeight="1" x14ac:dyDescent="0.2">
      <c r="A13" s="114"/>
      <c r="B13" s="112"/>
      <c r="C13" s="156" t="s">
        <v>176</v>
      </c>
      <c r="D13" s="156"/>
      <c r="E13" s="156"/>
      <c r="F13" s="156"/>
      <c r="G13" s="156"/>
      <c r="H13" s="156"/>
      <c r="I13" s="156"/>
      <c r="J13" s="156"/>
      <c r="K13" s="156"/>
      <c r="L13" s="156"/>
      <c r="M13" s="157"/>
      <c r="O13" s="109"/>
      <c r="P13" s="109"/>
      <c r="Q13" s="109"/>
      <c r="R13" s="8"/>
      <c r="S13" s="8"/>
      <c r="T13" s="8"/>
    </row>
    <row r="14" spans="1:20" s="108" customFormat="1" ht="22.5" customHeight="1" x14ac:dyDescent="0.2">
      <c r="A14" s="114"/>
      <c r="B14" s="158" t="s">
        <v>177</v>
      </c>
      <c r="C14" s="158"/>
      <c r="D14" s="158"/>
      <c r="E14" s="158"/>
      <c r="F14" s="158"/>
      <c r="G14" s="158"/>
      <c r="H14" s="158"/>
      <c r="I14" s="158"/>
      <c r="J14" s="158"/>
      <c r="K14" s="158"/>
      <c r="L14" s="158"/>
      <c r="M14" s="159"/>
      <c r="O14" s="109"/>
      <c r="P14" s="109"/>
      <c r="Q14" s="109"/>
      <c r="R14" s="8"/>
      <c r="S14" s="8"/>
      <c r="T14" s="8"/>
    </row>
    <row r="15" spans="1:20" s="108" customFormat="1" ht="38.25" customHeight="1" x14ac:dyDescent="0.2">
      <c r="A15" s="114"/>
      <c r="B15" s="112"/>
      <c r="C15" s="156" t="s">
        <v>178</v>
      </c>
      <c r="D15" s="156"/>
      <c r="E15" s="156"/>
      <c r="F15" s="156"/>
      <c r="G15" s="156"/>
      <c r="H15" s="156"/>
      <c r="I15" s="156"/>
      <c r="J15" s="156"/>
      <c r="K15" s="156"/>
      <c r="L15" s="156"/>
      <c r="M15" s="157"/>
      <c r="O15" s="109"/>
      <c r="P15" s="109"/>
      <c r="Q15" s="109"/>
      <c r="R15" s="8"/>
      <c r="S15" s="8"/>
      <c r="T15" s="8"/>
    </row>
    <row r="16" spans="1:20" s="108" customFormat="1" ht="22.5" customHeight="1" x14ac:dyDescent="0.2">
      <c r="A16" s="114"/>
      <c r="B16" s="158" t="s">
        <v>179</v>
      </c>
      <c r="C16" s="158"/>
      <c r="D16" s="158"/>
      <c r="E16" s="158"/>
      <c r="F16" s="158"/>
      <c r="G16" s="158"/>
      <c r="H16" s="158"/>
      <c r="I16" s="158"/>
      <c r="J16" s="158"/>
      <c r="K16" s="158"/>
      <c r="L16" s="158"/>
      <c r="M16" s="159"/>
      <c r="O16" s="109"/>
      <c r="P16" s="109"/>
      <c r="Q16" s="109"/>
      <c r="R16" s="8"/>
      <c r="S16" s="8"/>
      <c r="T16" s="8"/>
    </row>
    <row r="17" spans="1:20" s="108" customFormat="1" ht="37.5" customHeight="1" x14ac:dyDescent="0.2">
      <c r="A17" s="115"/>
      <c r="B17" s="113"/>
      <c r="C17" s="156" t="s">
        <v>180</v>
      </c>
      <c r="D17" s="156"/>
      <c r="E17" s="156"/>
      <c r="F17" s="156"/>
      <c r="G17" s="156"/>
      <c r="H17" s="156"/>
      <c r="I17" s="156"/>
      <c r="J17" s="156"/>
      <c r="K17" s="156"/>
      <c r="L17" s="156"/>
      <c r="M17" s="157"/>
      <c r="O17" s="109"/>
      <c r="P17" s="109"/>
      <c r="Q17" s="109"/>
      <c r="R17" s="8"/>
      <c r="S17" s="8"/>
      <c r="T17" s="8"/>
    </row>
    <row r="18" spans="1:20" ht="116.25" customHeight="1" x14ac:dyDescent="0.2">
      <c r="A18" s="160" t="s">
        <v>185</v>
      </c>
      <c r="B18" s="161"/>
      <c r="C18" s="161"/>
      <c r="D18" s="161"/>
      <c r="E18" s="161"/>
      <c r="F18" s="161"/>
      <c r="G18" s="161"/>
      <c r="H18" s="161"/>
      <c r="I18" s="161"/>
      <c r="J18" s="161"/>
      <c r="K18" s="162"/>
      <c r="L18" s="162"/>
      <c r="M18" s="163"/>
    </row>
    <row r="19" spans="1:20" s="108" customFormat="1" x14ac:dyDescent="0.2">
      <c r="A19" s="111"/>
      <c r="B19" s="111"/>
      <c r="C19" s="111"/>
      <c r="D19" s="111"/>
      <c r="E19" s="111"/>
      <c r="F19" s="111"/>
      <c r="G19" s="111"/>
      <c r="H19" s="111"/>
      <c r="I19" s="111"/>
      <c r="J19" s="111"/>
      <c r="K19" s="111"/>
      <c r="L19" s="111"/>
      <c r="M19" s="111"/>
      <c r="O19" s="109"/>
      <c r="P19" s="109"/>
      <c r="Q19" s="109"/>
      <c r="R19" s="8"/>
      <c r="S19" s="8"/>
      <c r="T19" s="8"/>
    </row>
    <row r="20" spans="1:20" s="108" customFormat="1" ht="14.25" customHeight="1" x14ac:dyDescent="0.2">
      <c r="A20" s="111"/>
      <c r="B20" s="111"/>
      <c r="C20" s="82"/>
      <c r="D20" s="111"/>
      <c r="E20" s="111"/>
      <c r="F20" s="111"/>
      <c r="G20" s="111"/>
      <c r="H20" s="111"/>
      <c r="I20" s="111"/>
      <c r="J20" s="111"/>
      <c r="K20" s="111"/>
      <c r="L20" s="111"/>
      <c r="M20" s="111"/>
      <c r="O20" s="109"/>
      <c r="P20" s="109"/>
      <c r="Q20" s="109"/>
      <c r="R20" s="8"/>
      <c r="S20" s="8"/>
      <c r="T20" s="8"/>
    </row>
    <row r="21" spans="1:20" s="108" customFormat="1" ht="15" customHeight="1" x14ac:dyDescent="0.2">
      <c r="A21" s="111"/>
      <c r="B21" s="111"/>
      <c r="C21" s="82"/>
      <c r="D21" s="44"/>
      <c r="E21" s="44"/>
      <c r="F21" s="79"/>
      <c r="G21" s="44"/>
      <c r="H21" s="44"/>
      <c r="I21" s="44"/>
      <c r="J21" s="45"/>
      <c r="K21" s="79"/>
      <c r="L21" s="111"/>
      <c r="M21" s="111"/>
      <c r="O21" s="109"/>
      <c r="P21" s="109"/>
      <c r="Q21" s="109"/>
      <c r="R21" s="8"/>
      <c r="S21" s="8"/>
      <c r="T21" s="8"/>
    </row>
    <row r="22" spans="1:20" s="108" customFormat="1" ht="15" customHeight="1" x14ac:dyDescent="0.2">
      <c r="A22" s="111"/>
      <c r="B22" s="111"/>
      <c r="C22" s="82"/>
      <c r="D22" s="111"/>
      <c r="E22" s="111"/>
      <c r="F22" s="79"/>
      <c r="G22" s="111"/>
      <c r="H22" s="111"/>
      <c r="I22" s="111"/>
      <c r="J22" s="45"/>
      <c r="K22" s="80"/>
      <c r="L22" s="111"/>
      <c r="M22" s="111"/>
      <c r="O22" s="109"/>
      <c r="P22" s="109"/>
      <c r="Q22" s="109"/>
      <c r="R22" s="8"/>
      <c r="S22" s="8"/>
      <c r="T22" s="8"/>
    </row>
    <row r="23" spans="1:20" s="108" customFormat="1" ht="15" x14ac:dyDescent="0.2">
      <c r="A23" s="52"/>
      <c r="B23" s="52"/>
      <c r="C23" s="52"/>
      <c r="D23" s="52"/>
      <c r="E23" s="52"/>
      <c r="F23" s="79"/>
      <c r="G23" s="52"/>
      <c r="H23" s="52"/>
      <c r="I23" s="52"/>
      <c r="J23" s="52"/>
      <c r="K23" s="80"/>
      <c r="L23" s="52"/>
      <c r="M23" s="52"/>
      <c r="O23" s="109"/>
      <c r="P23" s="109"/>
      <c r="Q23" s="109"/>
      <c r="R23" s="8"/>
      <c r="S23" s="8"/>
      <c r="T23" s="8"/>
    </row>
    <row r="24" spans="1:20" s="108" customFormat="1" x14ac:dyDescent="0.2">
      <c r="A24" s="52"/>
      <c r="B24" s="52"/>
      <c r="C24" s="52"/>
      <c r="D24" s="52"/>
      <c r="E24" s="52"/>
      <c r="F24" s="52"/>
      <c r="G24" s="52"/>
      <c r="H24" s="52"/>
      <c r="I24" s="52"/>
      <c r="J24" s="52"/>
      <c r="K24" s="52"/>
      <c r="L24" s="52"/>
      <c r="M24" s="52"/>
      <c r="O24" s="109"/>
      <c r="P24" s="109"/>
      <c r="Q24" s="109"/>
      <c r="R24" s="8"/>
      <c r="S24" s="8"/>
      <c r="T24" s="8"/>
    </row>
    <row r="25" spans="1:20" s="108" customFormat="1" x14ac:dyDescent="0.2">
      <c r="A25" s="52"/>
      <c r="B25" s="52"/>
      <c r="C25" s="52"/>
      <c r="D25" s="52"/>
      <c r="E25" s="52"/>
      <c r="F25" s="52"/>
      <c r="G25" s="52"/>
      <c r="H25" s="52"/>
      <c r="I25" s="52"/>
      <c r="J25" s="52"/>
      <c r="K25" s="52"/>
      <c r="L25" s="52"/>
      <c r="M25" s="52"/>
      <c r="O25" s="109"/>
      <c r="P25" s="109"/>
      <c r="Q25" s="109"/>
      <c r="R25" s="8"/>
      <c r="S25" s="8"/>
      <c r="T25" s="8"/>
    </row>
    <row r="26" spans="1:20" s="108" customFormat="1" x14ac:dyDescent="0.2">
      <c r="A26" s="52"/>
      <c r="B26" s="52"/>
      <c r="C26" s="52"/>
      <c r="D26" s="52"/>
      <c r="E26" s="52"/>
      <c r="F26" s="52"/>
      <c r="G26" s="52"/>
      <c r="H26" s="52"/>
      <c r="I26" s="52"/>
      <c r="J26" s="52"/>
      <c r="K26" s="52"/>
      <c r="L26" s="52"/>
      <c r="M26" s="52"/>
      <c r="O26" s="109"/>
      <c r="P26" s="109"/>
      <c r="Q26" s="109"/>
      <c r="R26" s="8"/>
      <c r="S26" s="8"/>
      <c r="T26" s="8"/>
    </row>
    <row r="27" spans="1:20" s="108" customFormat="1" x14ac:dyDescent="0.2">
      <c r="A27" s="52"/>
      <c r="B27" s="52"/>
      <c r="C27" s="52"/>
      <c r="D27" s="52"/>
      <c r="E27" s="52"/>
      <c r="F27" s="52"/>
      <c r="G27" s="52"/>
      <c r="H27" s="52"/>
      <c r="I27" s="52"/>
      <c r="J27" s="52"/>
      <c r="K27" s="52"/>
      <c r="L27" s="52"/>
      <c r="M27" s="52"/>
      <c r="O27" s="109"/>
      <c r="P27" s="109"/>
      <c r="Q27" s="109"/>
      <c r="R27" s="8"/>
      <c r="S27" s="8"/>
      <c r="T27" s="8"/>
    </row>
    <row r="28" spans="1:20" s="108" customFormat="1" x14ac:dyDescent="0.2">
      <c r="A28" s="52"/>
      <c r="B28" s="52"/>
      <c r="C28" s="52"/>
      <c r="D28" s="52"/>
      <c r="E28" s="52"/>
      <c r="F28" s="52"/>
      <c r="G28" s="52"/>
      <c r="H28" s="52"/>
      <c r="I28" s="52"/>
      <c r="J28" s="52"/>
      <c r="K28" s="52"/>
      <c r="L28" s="52"/>
      <c r="M28" s="52"/>
      <c r="O28" s="109"/>
      <c r="P28" s="109"/>
      <c r="Q28" s="109"/>
      <c r="R28" s="8"/>
      <c r="S28" s="8"/>
      <c r="T28" s="8"/>
    </row>
    <row r="29" spans="1:20" s="108" customFormat="1" x14ac:dyDescent="0.2">
      <c r="A29" s="52"/>
      <c r="B29" s="52"/>
      <c r="C29" s="52"/>
      <c r="D29" s="52"/>
      <c r="E29" s="52"/>
      <c r="F29" s="52"/>
      <c r="G29" s="52"/>
      <c r="H29" s="52"/>
      <c r="I29" s="52"/>
      <c r="J29" s="52"/>
      <c r="K29" s="52"/>
      <c r="L29" s="52"/>
      <c r="M29" s="52"/>
      <c r="O29" s="109"/>
      <c r="P29" s="109"/>
      <c r="Q29" s="109"/>
      <c r="R29" s="8"/>
      <c r="S29" s="8"/>
      <c r="T29" s="8"/>
    </row>
    <row r="30" spans="1:20" s="108" customFormat="1" x14ac:dyDescent="0.2">
      <c r="A30" s="52"/>
      <c r="B30" s="52"/>
      <c r="C30" s="52"/>
      <c r="D30" s="52"/>
      <c r="E30" s="52"/>
      <c r="F30" s="52"/>
      <c r="G30" s="52"/>
      <c r="H30" s="52"/>
      <c r="I30" s="52"/>
      <c r="J30" s="52"/>
      <c r="K30" s="52"/>
      <c r="L30" s="52"/>
      <c r="M30" s="52"/>
      <c r="O30" s="109"/>
      <c r="P30" s="109"/>
      <c r="Q30" s="109"/>
      <c r="R30" s="8"/>
      <c r="S30" s="8"/>
      <c r="T30" s="8"/>
    </row>
    <row r="31" spans="1:20" s="108" customFormat="1" x14ac:dyDescent="0.2">
      <c r="A31" s="52"/>
      <c r="B31" s="52"/>
      <c r="C31" s="52"/>
      <c r="D31" s="52"/>
      <c r="E31" s="52"/>
      <c r="F31" s="52"/>
      <c r="G31" s="52"/>
      <c r="H31" s="52"/>
      <c r="I31" s="52"/>
      <c r="J31" s="52"/>
      <c r="K31" s="52"/>
      <c r="L31" s="52"/>
      <c r="M31" s="52"/>
      <c r="O31" s="109"/>
      <c r="P31" s="109"/>
      <c r="Q31" s="109"/>
      <c r="R31" s="8"/>
      <c r="S31" s="8"/>
      <c r="T31" s="8"/>
    </row>
    <row r="32" spans="1:20" s="108" customFormat="1" x14ac:dyDescent="0.2">
      <c r="A32" s="52"/>
      <c r="B32" s="52"/>
      <c r="C32" s="52"/>
      <c r="D32" s="52"/>
      <c r="E32" s="52"/>
      <c r="F32" s="52"/>
      <c r="G32" s="52"/>
      <c r="H32" s="52"/>
      <c r="I32" s="52"/>
      <c r="J32" s="52"/>
      <c r="K32" s="52"/>
      <c r="L32" s="52"/>
      <c r="M32" s="52"/>
      <c r="O32" s="109"/>
      <c r="P32" s="109"/>
      <c r="Q32" s="109"/>
      <c r="R32" s="8"/>
      <c r="S32" s="8"/>
      <c r="T32" s="8"/>
    </row>
    <row r="33" spans="1:20" s="108" customFormat="1" x14ac:dyDescent="0.2">
      <c r="A33" s="52"/>
      <c r="B33" s="52"/>
      <c r="C33" s="52"/>
      <c r="D33" s="52"/>
      <c r="E33" s="52"/>
      <c r="F33" s="52"/>
      <c r="G33" s="52"/>
      <c r="H33" s="52"/>
      <c r="I33" s="52"/>
      <c r="J33" s="52"/>
      <c r="K33" s="52"/>
      <c r="L33" s="52"/>
      <c r="M33" s="52"/>
      <c r="O33" s="109"/>
      <c r="P33" s="109"/>
      <c r="Q33" s="109"/>
      <c r="R33" s="8"/>
      <c r="S33" s="8"/>
      <c r="T33" s="8"/>
    </row>
    <row r="34" spans="1:20" s="108" customFormat="1" x14ac:dyDescent="0.2">
      <c r="A34" s="52"/>
      <c r="B34" s="52"/>
      <c r="C34" s="52"/>
      <c r="D34" s="52"/>
      <c r="E34" s="52"/>
      <c r="F34" s="52"/>
      <c r="G34" s="52"/>
      <c r="H34" s="52"/>
      <c r="I34" s="52"/>
      <c r="J34" s="52"/>
      <c r="K34" s="52"/>
      <c r="L34" s="52"/>
      <c r="M34" s="52"/>
      <c r="O34" s="109"/>
      <c r="P34" s="109"/>
      <c r="Q34" s="109"/>
      <c r="R34" s="8"/>
      <c r="S34" s="8"/>
      <c r="T34" s="8"/>
    </row>
    <row r="35" spans="1:20" s="108" customFormat="1" x14ac:dyDescent="0.2">
      <c r="A35" s="52"/>
      <c r="B35" s="52"/>
      <c r="C35" s="52"/>
      <c r="D35" s="52"/>
      <c r="E35" s="52"/>
      <c r="F35" s="52"/>
      <c r="G35" s="52"/>
      <c r="H35" s="52"/>
      <c r="I35" s="52"/>
      <c r="J35" s="52"/>
      <c r="K35" s="52"/>
      <c r="L35" s="52"/>
      <c r="M35" s="52"/>
      <c r="O35" s="109"/>
      <c r="P35" s="109"/>
      <c r="Q35" s="109"/>
      <c r="R35" s="8"/>
      <c r="S35" s="8"/>
      <c r="T35" s="8"/>
    </row>
    <row r="36" spans="1:20" s="108" customFormat="1" x14ac:dyDescent="0.2">
      <c r="A36" s="52"/>
      <c r="B36" s="52"/>
      <c r="C36" s="52"/>
      <c r="D36" s="52"/>
      <c r="E36" s="52"/>
      <c r="F36" s="52"/>
      <c r="G36" s="52"/>
      <c r="H36" s="52"/>
      <c r="I36" s="52"/>
      <c r="J36" s="52"/>
      <c r="K36" s="52"/>
      <c r="L36" s="52"/>
      <c r="M36" s="52"/>
      <c r="O36" s="109"/>
      <c r="P36" s="109"/>
      <c r="Q36" s="109"/>
      <c r="R36" s="8"/>
      <c r="S36" s="8"/>
      <c r="T36" s="8"/>
    </row>
    <row r="37" spans="1:20" s="108" customFormat="1" x14ac:dyDescent="0.2">
      <c r="A37" s="52"/>
      <c r="B37" s="52"/>
      <c r="C37" s="52"/>
      <c r="D37" s="52"/>
      <c r="E37" s="52"/>
      <c r="F37" s="52"/>
      <c r="G37" s="52"/>
      <c r="H37" s="52"/>
      <c r="I37" s="52"/>
      <c r="J37" s="52"/>
      <c r="K37" s="52"/>
      <c r="L37" s="52"/>
      <c r="M37" s="52"/>
      <c r="O37" s="109"/>
      <c r="P37" s="109"/>
      <c r="Q37" s="109"/>
      <c r="R37" s="8"/>
      <c r="S37" s="8"/>
      <c r="T37" s="8"/>
    </row>
    <row r="38" spans="1:20" s="108" customFormat="1" x14ac:dyDescent="0.2">
      <c r="A38" s="52"/>
      <c r="B38" s="52"/>
      <c r="C38" s="52"/>
      <c r="D38" s="52"/>
      <c r="E38" s="52"/>
      <c r="F38" s="52"/>
      <c r="G38" s="52"/>
      <c r="H38" s="52"/>
      <c r="I38" s="52"/>
      <c r="J38" s="52"/>
      <c r="K38" s="52"/>
      <c r="L38" s="52"/>
      <c r="M38" s="52"/>
      <c r="O38" s="109"/>
      <c r="P38" s="109"/>
      <c r="Q38" s="109"/>
      <c r="R38" s="8"/>
      <c r="S38" s="8"/>
      <c r="T38" s="8"/>
    </row>
    <row r="39" spans="1:20" s="108" customFormat="1" x14ac:dyDescent="0.2">
      <c r="A39" s="52"/>
      <c r="B39" s="52"/>
      <c r="C39" s="52"/>
      <c r="D39" s="52"/>
      <c r="E39" s="52"/>
      <c r="F39" s="52"/>
      <c r="G39" s="52"/>
      <c r="H39" s="52"/>
      <c r="I39" s="52"/>
      <c r="J39" s="52"/>
      <c r="K39" s="52"/>
      <c r="L39" s="52"/>
      <c r="M39" s="52"/>
      <c r="O39" s="109"/>
      <c r="P39" s="109"/>
      <c r="Q39" s="109"/>
      <c r="R39" s="8"/>
      <c r="S39" s="8"/>
      <c r="T39" s="8"/>
    </row>
  </sheetData>
  <sheetProtection password="9700" sheet="1" objects="1" scenarios="1" selectLockedCells="1"/>
  <mergeCells count="20">
    <mergeCell ref="A5:M5"/>
    <mergeCell ref="A6:M6"/>
    <mergeCell ref="C13:M13"/>
    <mergeCell ref="B14:M14"/>
    <mergeCell ref="A18:J18"/>
    <mergeCell ref="K18:M18"/>
    <mergeCell ref="A7:M7"/>
    <mergeCell ref="B8:M8"/>
    <mergeCell ref="C9:M9"/>
    <mergeCell ref="B10:M10"/>
    <mergeCell ref="C11:M11"/>
    <mergeCell ref="B12:M12"/>
    <mergeCell ref="C17:M17"/>
    <mergeCell ref="C15:M15"/>
    <mergeCell ref="B16:M16"/>
    <mergeCell ref="A1:B1"/>
    <mergeCell ref="C1:M1"/>
    <mergeCell ref="A2:M2"/>
    <mergeCell ref="A4:M4"/>
    <mergeCell ref="A3:M3"/>
  </mergeCells>
  <pageMargins left="0.7" right="0.44791666666666669" top="0.96875" bottom="0.75" header="0.3" footer="0.3"/>
  <pageSetup orientation="landscape" r:id="rId1"/>
  <drawing r:id="rId2"/>
  <legacyDrawing r:id="rId3"/>
  <oleObjects>
    <mc:AlternateContent xmlns:mc="http://schemas.openxmlformats.org/markup-compatibility/2006">
      <mc:Choice Requires="x14">
        <oleObject progId="Presentation" dvAspect="DVASPECT_ICON" shapeId="5126" r:id="rId4">
          <objectPr locked="0" defaultSize="0" autoPict="0" r:id="rId5">
            <anchor moveWithCells="1">
              <from>
                <xdr:col>10</xdr:col>
                <xdr:colOff>123825</xdr:colOff>
                <xdr:row>17</xdr:row>
                <xdr:rowOff>247650</xdr:rowOff>
              </from>
              <to>
                <xdr:col>12</xdr:col>
                <xdr:colOff>247650</xdr:colOff>
                <xdr:row>17</xdr:row>
                <xdr:rowOff>1133475</xdr:rowOff>
              </to>
            </anchor>
          </objectPr>
        </oleObject>
      </mc:Choice>
      <mc:Fallback>
        <oleObject progId="Presentation" dvAspect="DVASPECT_ICON" shapeId="5126" r:id="rId4"/>
      </mc:Fallback>
    </mc:AlternateContent>
  </oleObjects>
  <mc:AlternateContent xmlns:mc="http://schemas.openxmlformats.org/markup-compatibility/2006">
    <mc:Choice Requires="x14">
      <controls>
        <mc:AlternateContent xmlns:mc="http://schemas.openxmlformats.org/markup-compatibility/2006">
          <mc:Choice Requires="x14">
            <control shapeId="5121" r:id="rId6" name="Button 1">
              <controlPr defaultSize="0" print="0" autoFill="0" autoPict="0" macro="[0]!Macro1">
                <anchor moveWithCells="1" sizeWithCells="1">
                  <from>
                    <xdr:col>3</xdr:col>
                    <xdr:colOff>352425</xdr:colOff>
                    <xdr:row>19</xdr:row>
                    <xdr:rowOff>76200</xdr:rowOff>
                  </from>
                  <to>
                    <xdr:col>5</xdr:col>
                    <xdr:colOff>428625</xdr:colOff>
                    <xdr:row>21</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4" tint="-0.249977111117893"/>
    <pageSetUpPr autoPageBreaks="0"/>
  </sheetPr>
  <dimension ref="A1:T76"/>
  <sheetViews>
    <sheetView showGridLines="0" showRowColHeaders="0" showRuler="0" showWhiteSpace="0" topLeftCell="A3" zoomScaleNormal="100" workbookViewId="0">
      <selection activeCell="L9" sqref="L9:M9"/>
    </sheetView>
  </sheetViews>
  <sheetFormatPr defaultRowHeight="15" x14ac:dyDescent="0.25"/>
  <cols>
    <col min="1" max="1" width="9" customWidth="1"/>
    <col min="11" max="11" width="8.28515625" customWidth="1"/>
    <col min="12" max="12" width="7.5703125" customWidth="1"/>
    <col min="13" max="13" width="7.28515625" customWidth="1"/>
    <col min="14" max="14" width="9.140625" style="58"/>
    <col min="15" max="17" width="9.140625" style="57"/>
  </cols>
  <sheetData>
    <row r="1" spans="1:20" s="2" customFormat="1" ht="44.25" customHeight="1" x14ac:dyDescent="0.25">
      <c r="A1" s="172"/>
      <c r="B1" s="173"/>
      <c r="C1" s="140" t="s">
        <v>156</v>
      </c>
      <c r="D1" s="140"/>
      <c r="E1" s="140"/>
      <c r="F1" s="140"/>
      <c r="G1" s="140"/>
      <c r="H1" s="140"/>
      <c r="I1" s="140"/>
      <c r="J1" s="140"/>
      <c r="K1" s="140"/>
      <c r="L1" s="140"/>
      <c r="M1" s="140"/>
      <c r="N1" s="58"/>
      <c r="O1" s="57"/>
      <c r="P1" s="57"/>
      <c r="Q1" s="49"/>
      <c r="R1" s="22"/>
      <c r="S1" s="22"/>
      <c r="T1" s="22"/>
    </row>
    <row r="2" spans="1:20" ht="28.5" customHeight="1" x14ac:dyDescent="0.25">
      <c r="A2" s="193" t="s">
        <v>73</v>
      </c>
      <c r="B2" s="142"/>
      <c r="C2" s="142"/>
      <c r="D2" s="142"/>
      <c r="E2" s="142"/>
      <c r="F2" s="142"/>
      <c r="G2" s="142"/>
      <c r="H2" s="142"/>
      <c r="I2" s="142"/>
      <c r="J2" s="142"/>
      <c r="K2" s="142"/>
      <c r="L2" s="142"/>
      <c r="M2" s="142"/>
      <c r="Q2" s="49"/>
      <c r="R2" s="22"/>
      <c r="S2" s="22"/>
      <c r="T2" s="22"/>
    </row>
    <row r="3" spans="1:20" ht="30" customHeight="1" x14ac:dyDescent="0.25">
      <c r="A3" s="170" t="s">
        <v>6</v>
      </c>
      <c r="B3" s="171"/>
      <c r="C3" s="171"/>
      <c r="D3" s="169"/>
      <c r="E3" s="169"/>
      <c r="F3" s="169"/>
      <c r="G3" s="169"/>
      <c r="H3" s="169"/>
      <c r="I3" s="169"/>
      <c r="J3" s="169"/>
      <c r="K3" s="68" t="s">
        <v>2</v>
      </c>
      <c r="L3" s="194">
        <f ca="1">TODAY()</f>
        <v>43032</v>
      </c>
      <c r="M3" s="195"/>
      <c r="Q3" s="49"/>
      <c r="R3" s="33"/>
      <c r="S3" s="33"/>
      <c r="T3" s="22"/>
    </row>
    <row r="4" spans="1:20" ht="24" customHeight="1" x14ac:dyDescent="0.25">
      <c r="A4" s="170" t="s">
        <v>1</v>
      </c>
      <c r="B4" s="171"/>
      <c r="C4" s="171"/>
      <c r="D4" s="169"/>
      <c r="E4" s="169"/>
      <c r="F4" s="169"/>
      <c r="G4" s="169"/>
      <c r="H4" s="169"/>
      <c r="I4" s="169"/>
      <c r="J4" s="169"/>
      <c r="K4" s="34"/>
      <c r="L4" s="34"/>
      <c r="M4" s="35"/>
      <c r="Q4" s="49"/>
      <c r="R4" s="33"/>
      <c r="S4" s="22"/>
      <c r="T4" s="22"/>
    </row>
    <row r="5" spans="1:20" ht="61.5" customHeight="1" x14ac:dyDescent="0.25">
      <c r="A5" s="190" t="s">
        <v>84</v>
      </c>
      <c r="B5" s="191"/>
      <c r="C5" s="191"/>
      <c r="D5" s="191"/>
      <c r="E5" s="191"/>
      <c r="F5" s="191"/>
      <c r="G5" s="191"/>
      <c r="H5" s="191"/>
      <c r="I5" s="191"/>
      <c r="J5" s="191"/>
      <c r="K5" s="191"/>
      <c r="L5" s="191"/>
      <c r="M5" s="192"/>
    </row>
    <row r="6" spans="1:20" ht="21" customHeight="1" x14ac:dyDescent="0.25">
      <c r="A6" s="187" t="s">
        <v>74</v>
      </c>
      <c r="B6" s="188"/>
      <c r="C6" s="188"/>
      <c r="D6" s="188"/>
      <c r="E6" s="188"/>
      <c r="F6" s="188"/>
      <c r="G6" s="188"/>
      <c r="H6" s="188"/>
      <c r="I6" s="188"/>
      <c r="J6" s="188"/>
      <c r="K6" s="188"/>
      <c r="L6" s="188"/>
      <c r="M6" s="189"/>
    </row>
    <row r="7" spans="1:20" ht="10.5" customHeight="1" x14ac:dyDescent="0.25">
      <c r="A7" s="196" t="s">
        <v>34</v>
      </c>
      <c r="B7" s="196"/>
      <c r="C7" s="196"/>
      <c r="D7" s="196"/>
      <c r="E7" s="196"/>
      <c r="F7" s="196"/>
      <c r="G7" s="196"/>
      <c r="H7" s="196"/>
      <c r="I7" s="196"/>
      <c r="J7" s="196"/>
      <c r="K7" s="196"/>
      <c r="L7" s="198" t="s">
        <v>77</v>
      </c>
      <c r="M7" s="198"/>
    </row>
    <row r="8" spans="1:20" ht="19.5" customHeight="1" x14ac:dyDescent="0.25">
      <c r="A8" s="197"/>
      <c r="B8" s="197"/>
      <c r="C8" s="197"/>
      <c r="D8" s="197"/>
      <c r="E8" s="197"/>
      <c r="F8" s="197"/>
      <c r="G8" s="197"/>
      <c r="H8" s="197"/>
      <c r="I8" s="197"/>
      <c r="J8" s="197"/>
      <c r="K8" s="197"/>
      <c r="L8" s="199"/>
      <c r="M8" s="199"/>
    </row>
    <row r="9" spans="1:20" ht="23.25" customHeight="1" x14ac:dyDescent="0.25">
      <c r="A9" s="181" t="s">
        <v>35</v>
      </c>
      <c r="B9" s="182"/>
      <c r="C9" s="182"/>
      <c r="D9" s="182"/>
      <c r="E9" s="182"/>
      <c r="F9" s="182"/>
      <c r="G9" s="182"/>
      <c r="H9" s="182"/>
      <c r="I9" s="182"/>
      <c r="J9" s="182"/>
      <c r="K9" s="183"/>
      <c r="L9" s="174"/>
      <c r="M9" s="175"/>
    </row>
    <row r="10" spans="1:20" ht="34.5" customHeight="1" x14ac:dyDescent="0.25">
      <c r="A10" s="178" t="s">
        <v>36</v>
      </c>
      <c r="B10" s="179"/>
      <c r="C10" s="179"/>
      <c r="D10" s="179"/>
      <c r="E10" s="179"/>
      <c r="F10" s="179"/>
      <c r="G10" s="179"/>
      <c r="H10" s="179"/>
      <c r="I10" s="179"/>
      <c r="J10" s="179"/>
      <c r="K10" s="180"/>
      <c r="L10" s="176"/>
      <c r="M10" s="177"/>
    </row>
    <row r="11" spans="1:20" ht="32.25" customHeight="1" x14ac:dyDescent="0.25">
      <c r="A11" s="181" t="s">
        <v>37</v>
      </c>
      <c r="B11" s="182"/>
      <c r="C11" s="182"/>
      <c r="D11" s="182"/>
      <c r="E11" s="182"/>
      <c r="F11" s="182"/>
      <c r="G11" s="182"/>
      <c r="H11" s="182"/>
      <c r="I11" s="182"/>
      <c r="J11" s="182"/>
      <c r="K11" s="183"/>
      <c r="L11" s="174"/>
      <c r="M11" s="175"/>
    </row>
    <row r="12" spans="1:20" ht="36" customHeight="1" x14ac:dyDescent="0.25">
      <c r="A12" s="178" t="s">
        <v>38</v>
      </c>
      <c r="B12" s="179"/>
      <c r="C12" s="179"/>
      <c r="D12" s="179"/>
      <c r="E12" s="179"/>
      <c r="F12" s="179"/>
      <c r="G12" s="179"/>
      <c r="H12" s="179"/>
      <c r="I12" s="179"/>
      <c r="J12" s="179"/>
      <c r="K12" s="180"/>
      <c r="L12" s="176"/>
      <c r="M12" s="177"/>
      <c r="R12" s="3"/>
    </row>
    <row r="13" spans="1:20" ht="36" customHeight="1" x14ac:dyDescent="0.25">
      <c r="A13" s="181" t="s">
        <v>39</v>
      </c>
      <c r="B13" s="182"/>
      <c r="C13" s="182"/>
      <c r="D13" s="182"/>
      <c r="E13" s="182"/>
      <c r="F13" s="182"/>
      <c r="G13" s="182"/>
      <c r="H13" s="182"/>
      <c r="I13" s="182"/>
      <c r="J13" s="182"/>
      <c r="K13" s="183"/>
      <c r="L13" s="174"/>
      <c r="M13" s="175"/>
    </row>
    <row r="14" spans="1:20" ht="45" customHeight="1" x14ac:dyDescent="0.25">
      <c r="A14" s="178" t="s">
        <v>40</v>
      </c>
      <c r="B14" s="179"/>
      <c r="C14" s="179"/>
      <c r="D14" s="179"/>
      <c r="E14" s="179"/>
      <c r="F14" s="179"/>
      <c r="G14" s="179"/>
      <c r="H14" s="179"/>
      <c r="I14" s="179"/>
      <c r="J14" s="179"/>
      <c r="K14" s="180"/>
      <c r="L14" s="176"/>
      <c r="M14" s="177"/>
    </row>
    <row r="15" spans="1:20" ht="47.25" customHeight="1" x14ac:dyDescent="0.25">
      <c r="A15" s="184" t="s">
        <v>41</v>
      </c>
      <c r="B15" s="185"/>
      <c r="C15" s="185"/>
      <c r="D15" s="185"/>
      <c r="E15" s="185"/>
      <c r="F15" s="185"/>
      <c r="G15" s="185"/>
      <c r="H15" s="185"/>
      <c r="I15" s="185"/>
      <c r="J15" s="185"/>
      <c r="K15" s="186"/>
      <c r="L15" s="174"/>
      <c r="M15" s="175"/>
    </row>
    <row r="16" spans="1:20" ht="36" customHeight="1" x14ac:dyDescent="0.25">
      <c r="A16" s="178" t="s">
        <v>42</v>
      </c>
      <c r="B16" s="179"/>
      <c r="C16" s="179"/>
      <c r="D16" s="179"/>
      <c r="E16" s="179"/>
      <c r="F16" s="179"/>
      <c r="G16" s="179"/>
      <c r="H16" s="179"/>
      <c r="I16" s="179"/>
      <c r="J16" s="179"/>
      <c r="K16" s="180"/>
      <c r="L16" s="176"/>
      <c r="M16" s="177"/>
    </row>
    <row r="17" spans="1:17" ht="48.75" customHeight="1" x14ac:dyDescent="0.25">
      <c r="A17" s="184" t="s">
        <v>43</v>
      </c>
      <c r="B17" s="185"/>
      <c r="C17" s="185"/>
      <c r="D17" s="185"/>
      <c r="E17" s="185"/>
      <c r="F17" s="185"/>
      <c r="G17" s="185"/>
      <c r="H17" s="185"/>
      <c r="I17" s="185"/>
      <c r="J17" s="185"/>
      <c r="K17" s="186"/>
      <c r="L17" s="174"/>
      <c r="M17" s="175"/>
    </row>
    <row r="18" spans="1:17" ht="34.5" customHeight="1" x14ac:dyDescent="0.25">
      <c r="A18" s="178" t="s">
        <v>44</v>
      </c>
      <c r="B18" s="179"/>
      <c r="C18" s="179"/>
      <c r="D18" s="179"/>
      <c r="E18" s="179"/>
      <c r="F18" s="179"/>
      <c r="G18" s="179"/>
      <c r="H18" s="179"/>
      <c r="I18" s="179"/>
      <c r="J18" s="179"/>
      <c r="K18" s="180"/>
      <c r="L18" s="176"/>
      <c r="M18" s="177"/>
    </row>
    <row r="19" spans="1:17" ht="33" customHeight="1" x14ac:dyDescent="0.25">
      <c r="A19" s="184" t="s">
        <v>45</v>
      </c>
      <c r="B19" s="185"/>
      <c r="C19" s="185"/>
      <c r="D19" s="185"/>
      <c r="E19" s="185"/>
      <c r="F19" s="185"/>
      <c r="G19" s="185"/>
      <c r="H19" s="185"/>
      <c r="I19" s="185"/>
      <c r="J19" s="185"/>
      <c r="K19" s="186"/>
      <c r="L19" s="174"/>
      <c r="M19" s="175"/>
    </row>
    <row r="20" spans="1:17" ht="23.25" customHeight="1" x14ac:dyDescent="0.25">
      <c r="A20" s="178" t="s">
        <v>46</v>
      </c>
      <c r="B20" s="179"/>
      <c r="C20" s="179"/>
      <c r="D20" s="179"/>
      <c r="E20" s="179"/>
      <c r="F20" s="179"/>
      <c r="G20" s="179"/>
      <c r="H20" s="179"/>
      <c r="I20" s="179"/>
      <c r="J20" s="179"/>
      <c r="K20" s="180"/>
      <c r="L20" s="176"/>
      <c r="M20" s="177"/>
    </row>
    <row r="21" spans="1:17" ht="49.5" customHeight="1" x14ac:dyDescent="0.25">
      <c r="A21" s="184" t="s">
        <v>47</v>
      </c>
      <c r="B21" s="185"/>
      <c r="C21" s="185"/>
      <c r="D21" s="185"/>
      <c r="E21" s="185"/>
      <c r="F21" s="185"/>
      <c r="G21" s="185"/>
      <c r="H21" s="185"/>
      <c r="I21" s="185"/>
      <c r="J21" s="185"/>
      <c r="K21" s="186"/>
      <c r="L21" s="174"/>
      <c r="M21" s="175"/>
    </row>
    <row r="22" spans="1:17" ht="35.25" customHeight="1" x14ac:dyDescent="0.25">
      <c r="A22" s="178" t="s">
        <v>48</v>
      </c>
      <c r="B22" s="179"/>
      <c r="C22" s="179"/>
      <c r="D22" s="179"/>
      <c r="E22" s="179"/>
      <c r="F22" s="179"/>
      <c r="G22" s="179"/>
      <c r="H22" s="179"/>
      <c r="I22" s="179"/>
      <c r="J22" s="179"/>
      <c r="K22" s="180"/>
      <c r="L22" s="176"/>
      <c r="M22" s="177"/>
    </row>
    <row r="23" spans="1:17" ht="49.5" customHeight="1" x14ac:dyDescent="0.25">
      <c r="A23" s="181" t="s">
        <v>141</v>
      </c>
      <c r="B23" s="182"/>
      <c r="C23" s="182"/>
      <c r="D23" s="182"/>
      <c r="E23" s="182"/>
      <c r="F23" s="182"/>
      <c r="G23" s="182"/>
      <c r="H23" s="182"/>
      <c r="I23" s="182"/>
      <c r="J23" s="182"/>
      <c r="K23" s="183"/>
      <c r="L23" s="174"/>
      <c r="M23" s="175"/>
    </row>
    <row r="24" spans="1:17" ht="36.75" customHeight="1" x14ac:dyDescent="0.25">
      <c r="A24" s="178" t="s">
        <v>49</v>
      </c>
      <c r="B24" s="179"/>
      <c r="C24" s="179"/>
      <c r="D24" s="179"/>
      <c r="E24" s="179"/>
      <c r="F24" s="179"/>
      <c r="G24" s="179"/>
      <c r="H24" s="179"/>
      <c r="I24" s="179"/>
      <c r="J24" s="179"/>
      <c r="K24" s="180"/>
      <c r="L24" s="176"/>
      <c r="M24" s="177"/>
    </row>
    <row r="25" spans="1:17" s="7" customFormat="1" ht="33" customHeight="1" x14ac:dyDescent="0.25">
      <c r="A25" s="181" t="s">
        <v>50</v>
      </c>
      <c r="B25" s="182"/>
      <c r="C25" s="182"/>
      <c r="D25" s="182"/>
      <c r="E25" s="182"/>
      <c r="F25" s="182"/>
      <c r="G25" s="182"/>
      <c r="H25" s="182"/>
      <c r="I25" s="182"/>
      <c r="J25" s="182"/>
      <c r="K25" s="183"/>
      <c r="L25" s="174"/>
      <c r="M25" s="175"/>
      <c r="N25" s="58"/>
      <c r="O25" s="57"/>
      <c r="P25" s="57"/>
      <c r="Q25" s="57"/>
    </row>
    <row r="26" spans="1:17" ht="37.5" customHeight="1" x14ac:dyDescent="0.25">
      <c r="A26" s="178" t="s">
        <v>51</v>
      </c>
      <c r="B26" s="179"/>
      <c r="C26" s="179"/>
      <c r="D26" s="179"/>
      <c r="E26" s="179"/>
      <c r="F26" s="179"/>
      <c r="G26" s="179"/>
      <c r="H26" s="179"/>
      <c r="I26" s="179"/>
      <c r="J26" s="179"/>
      <c r="K26" s="180"/>
      <c r="L26" s="176"/>
      <c r="M26" s="177"/>
    </row>
    <row r="27" spans="1:17" ht="35.25" customHeight="1" x14ac:dyDescent="0.25">
      <c r="A27" s="181" t="s">
        <v>52</v>
      </c>
      <c r="B27" s="182"/>
      <c r="C27" s="182"/>
      <c r="D27" s="182"/>
      <c r="E27" s="182"/>
      <c r="F27" s="182"/>
      <c r="G27" s="182"/>
      <c r="H27" s="182"/>
      <c r="I27" s="182"/>
      <c r="J27" s="182"/>
      <c r="K27" s="183"/>
      <c r="L27" s="174"/>
      <c r="M27" s="175"/>
    </row>
    <row r="28" spans="1:17" ht="33.75" customHeight="1" x14ac:dyDescent="0.25">
      <c r="A28" s="178" t="s">
        <v>53</v>
      </c>
      <c r="B28" s="179"/>
      <c r="C28" s="179"/>
      <c r="D28" s="179"/>
      <c r="E28" s="179"/>
      <c r="F28" s="179"/>
      <c r="G28" s="179"/>
      <c r="H28" s="179"/>
      <c r="I28" s="179"/>
      <c r="J28" s="179"/>
      <c r="K28" s="180"/>
      <c r="L28" s="176"/>
      <c r="M28" s="177"/>
    </row>
    <row r="29" spans="1:17" ht="24" customHeight="1" x14ac:dyDescent="0.25">
      <c r="A29" s="181" t="s">
        <v>54</v>
      </c>
      <c r="B29" s="182"/>
      <c r="C29" s="182"/>
      <c r="D29" s="182"/>
      <c r="E29" s="182"/>
      <c r="F29" s="182"/>
      <c r="G29" s="182"/>
      <c r="H29" s="182"/>
      <c r="I29" s="182"/>
      <c r="J29" s="182"/>
      <c r="K29" s="183"/>
      <c r="L29" s="174"/>
      <c r="M29" s="175"/>
    </row>
    <row r="30" spans="1:17" ht="33" customHeight="1" x14ac:dyDescent="0.25">
      <c r="A30" s="178" t="s">
        <v>55</v>
      </c>
      <c r="B30" s="179"/>
      <c r="C30" s="179"/>
      <c r="D30" s="179"/>
      <c r="E30" s="179"/>
      <c r="F30" s="179"/>
      <c r="G30" s="179"/>
      <c r="H30" s="179"/>
      <c r="I30" s="179"/>
      <c r="J30" s="179"/>
      <c r="K30" s="180"/>
      <c r="L30" s="176"/>
      <c r="M30" s="177"/>
    </row>
    <row r="31" spans="1:17" ht="33.75" customHeight="1" x14ac:dyDescent="0.25">
      <c r="A31" s="181" t="s">
        <v>56</v>
      </c>
      <c r="B31" s="182"/>
      <c r="C31" s="182"/>
      <c r="D31" s="182"/>
      <c r="E31" s="182"/>
      <c r="F31" s="182"/>
      <c r="G31" s="182"/>
      <c r="H31" s="182"/>
      <c r="I31" s="182"/>
      <c r="J31" s="182"/>
      <c r="K31" s="183"/>
      <c r="L31" s="174"/>
      <c r="M31" s="175"/>
    </row>
    <row r="32" spans="1:17" ht="19.5" customHeight="1" x14ac:dyDescent="0.25">
      <c r="A32" s="178" t="s">
        <v>57</v>
      </c>
      <c r="B32" s="179"/>
      <c r="C32" s="179"/>
      <c r="D32" s="179"/>
      <c r="E32" s="179"/>
      <c r="F32" s="179"/>
      <c r="G32" s="179"/>
      <c r="H32" s="179"/>
      <c r="I32" s="179"/>
      <c r="J32" s="179"/>
      <c r="K32" s="180"/>
      <c r="L32" s="176"/>
      <c r="M32" s="177"/>
    </row>
    <row r="33" spans="1:13" ht="31.5" customHeight="1" x14ac:dyDescent="0.25">
      <c r="A33" s="181" t="s">
        <v>58</v>
      </c>
      <c r="B33" s="182"/>
      <c r="C33" s="182"/>
      <c r="D33" s="182"/>
      <c r="E33" s="182"/>
      <c r="F33" s="182"/>
      <c r="G33" s="182"/>
      <c r="H33" s="182"/>
      <c r="I33" s="182"/>
      <c r="J33" s="182"/>
      <c r="K33" s="183"/>
      <c r="L33" s="174"/>
      <c r="M33" s="175"/>
    </row>
    <row r="34" spans="1:13" ht="32.25" customHeight="1" x14ac:dyDescent="0.25">
      <c r="A34" s="178" t="s">
        <v>78</v>
      </c>
      <c r="B34" s="179"/>
      <c r="C34" s="179"/>
      <c r="D34" s="179"/>
      <c r="E34" s="179"/>
      <c r="F34" s="179"/>
      <c r="G34" s="179"/>
      <c r="H34" s="179"/>
      <c r="I34" s="179"/>
      <c r="J34" s="179"/>
      <c r="K34" s="180"/>
      <c r="L34" s="176"/>
      <c r="M34" s="177"/>
    </row>
    <row r="35" spans="1:13" ht="36.75" customHeight="1" x14ac:dyDescent="0.25">
      <c r="A35" s="181" t="s">
        <v>140</v>
      </c>
      <c r="B35" s="182"/>
      <c r="C35" s="182"/>
      <c r="D35" s="182"/>
      <c r="E35" s="182"/>
      <c r="F35" s="182"/>
      <c r="G35" s="182"/>
      <c r="H35" s="182"/>
      <c r="I35" s="182"/>
      <c r="J35" s="182"/>
      <c r="K35" s="183"/>
      <c r="L35" s="174"/>
      <c r="M35" s="175"/>
    </row>
    <row r="36" spans="1:13" ht="20.25" customHeight="1" x14ac:dyDescent="0.25">
      <c r="A36" s="178" t="s">
        <v>59</v>
      </c>
      <c r="B36" s="179"/>
      <c r="C36" s="179"/>
      <c r="D36" s="179"/>
      <c r="E36" s="179"/>
      <c r="F36" s="179"/>
      <c r="G36" s="179"/>
      <c r="H36" s="179"/>
      <c r="I36" s="179"/>
      <c r="J36" s="179"/>
      <c r="K36" s="180"/>
      <c r="L36" s="176"/>
      <c r="M36" s="177"/>
    </row>
    <row r="37" spans="1:13" ht="20.25" customHeight="1" x14ac:dyDescent="0.25">
      <c r="A37" s="181" t="s">
        <v>60</v>
      </c>
      <c r="B37" s="182"/>
      <c r="C37" s="182"/>
      <c r="D37" s="182"/>
      <c r="E37" s="182"/>
      <c r="F37" s="182"/>
      <c r="G37" s="182"/>
      <c r="H37" s="182"/>
      <c r="I37" s="182"/>
      <c r="J37" s="182"/>
      <c r="K37" s="183"/>
      <c r="L37" s="174"/>
      <c r="M37" s="175"/>
    </row>
    <row r="38" spans="1:13" ht="48" customHeight="1" x14ac:dyDescent="0.25">
      <c r="A38" s="178" t="s">
        <v>142</v>
      </c>
      <c r="B38" s="179"/>
      <c r="C38" s="179"/>
      <c r="D38" s="179"/>
      <c r="E38" s="179"/>
      <c r="F38" s="179"/>
      <c r="G38" s="179"/>
      <c r="H38" s="179"/>
      <c r="I38" s="179"/>
      <c r="J38" s="179"/>
      <c r="K38" s="180"/>
      <c r="L38" s="176"/>
      <c r="M38" s="177"/>
    </row>
    <row r="39" spans="1:13" ht="33" customHeight="1" x14ac:dyDescent="0.25">
      <c r="A39" s="181" t="s">
        <v>79</v>
      </c>
      <c r="B39" s="182"/>
      <c r="C39" s="182"/>
      <c r="D39" s="182"/>
      <c r="E39" s="182"/>
      <c r="F39" s="182"/>
      <c r="G39" s="182"/>
      <c r="H39" s="182"/>
      <c r="I39" s="182"/>
      <c r="J39" s="182"/>
      <c r="K39" s="183"/>
      <c r="L39" s="174"/>
      <c r="M39" s="175"/>
    </row>
    <row r="40" spans="1:13" ht="33" customHeight="1" x14ac:dyDescent="0.25">
      <c r="A40" s="178" t="s">
        <v>61</v>
      </c>
      <c r="B40" s="179"/>
      <c r="C40" s="179"/>
      <c r="D40" s="179"/>
      <c r="E40" s="179"/>
      <c r="F40" s="179"/>
      <c r="G40" s="179"/>
      <c r="H40" s="179"/>
      <c r="I40" s="179"/>
      <c r="J40" s="179"/>
      <c r="K40" s="180"/>
      <c r="L40" s="176"/>
      <c r="M40" s="177"/>
    </row>
    <row r="41" spans="1:13" ht="32.25" customHeight="1" x14ac:dyDescent="0.25">
      <c r="A41" s="181" t="s">
        <v>80</v>
      </c>
      <c r="B41" s="182"/>
      <c r="C41" s="182"/>
      <c r="D41" s="182"/>
      <c r="E41" s="182"/>
      <c r="F41" s="182"/>
      <c r="G41" s="182"/>
      <c r="H41" s="182"/>
      <c r="I41" s="182"/>
      <c r="J41" s="182"/>
      <c r="K41" s="183"/>
      <c r="L41" s="174"/>
      <c r="M41" s="175"/>
    </row>
    <row r="42" spans="1:13" ht="32.25" customHeight="1" x14ac:dyDescent="0.25">
      <c r="A42" s="178" t="s">
        <v>62</v>
      </c>
      <c r="B42" s="179"/>
      <c r="C42" s="179"/>
      <c r="D42" s="179"/>
      <c r="E42" s="179"/>
      <c r="F42" s="179"/>
      <c r="G42" s="179"/>
      <c r="H42" s="179"/>
      <c r="I42" s="179"/>
      <c r="J42" s="179"/>
      <c r="K42" s="180"/>
      <c r="L42" s="176"/>
      <c r="M42" s="177"/>
    </row>
    <row r="43" spans="1:13" ht="32.25" customHeight="1" x14ac:dyDescent="0.25">
      <c r="A43" s="181" t="s">
        <v>63</v>
      </c>
      <c r="B43" s="182"/>
      <c r="C43" s="182"/>
      <c r="D43" s="182"/>
      <c r="E43" s="182"/>
      <c r="F43" s="182"/>
      <c r="G43" s="182"/>
      <c r="H43" s="182"/>
      <c r="I43" s="182"/>
      <c r="J43" s="182"/>
      <c r="K43" s="183"/>
      <c r="L43" s="174"/>
      <c r="M43" s="175"/>
    </row>
    <row r="44" spans="1:13" ht="33" customHeight="1" x14ac:dyDescent="0.25">
      <c r="A44" s="178" t="s">
        <v>64</v>
      </c>
      <c r="B44" s="179"/>
      <c r="C44" s="179"/>
      <c r="D44" s="179"/>
      <c r="E44" s="179"/>
      <c r="F44" s="179"/>
      <c r="G44" s="179"/>
      <c r="H44" s="179"/>
      <c r="I44" s="179"/>
      <c r="J44" s="179"/>
      <c r="K44" s="180"/>
      <c r="L44" s="176"/>
      <c r="M44" s="177"/>
    </row>
    <row r="45" spans="1:13" ht="22.5" customHeight="1" x14ac:dyDescent="0.25">
      <c r="A45" s="181" t="s">
        <v>65</v>
      </c>
      <c r="B45" s="182"/>
      <c r="C45" s="182"/>
      <c r="D45" s="182"/>
      <c r="E45" s="182"/>
      <c r="F45" s="182"/>
      <c r="G45" s="182"/>
      <c r="H45" s="182"/>
      <c r="I45" s="182"/>
      <c r="J45" s="182"/>
      <c r="K45" s="183"/>
      <c r="L45" s="174"/>
      <c r="M45" s="175"/>
    </row>
    <row r="46" spans="1:13" ht="30.75" customHeight="1" x14ac:dyDescent="0.25">
      <c r="A46" s="178" t="s">
        <v>66</v>
      </c>
      <c r="B46" s="179"/>
      <c r="C46" s="179"/>
      <c r="D46" s="179"/>
      <c r="E46" s="179"/>
      <c r="F46" s="179"/>
      <c r="G46" s="179"/>
      <c r="H46" s="179"/>
      <c r="I46" s="179"/>
      <c r="J46" s="179"/>
      <c r="K46" s="180"/>
      <c r="L46" s="176"/>
      <c r="M46" s="177"/>
    </row>
    <row r="47" spans="1:13" ht="32.25" customHeight="1" x14ac:dyDescent="0.25">
      <c r="A47" s="181" t="s">
        <v>67</v>
      </c>
      <c r="B47" s="182"/>
      <c r="C47" s="182"/>
      <c r="D47" s="182"/>
      <c r="E47" s="182"/>
      <c r="F47" s="182"/>
      <c r="G47" s="182"/>
      <c r="H47" s="182"/>
      <c r="I47" s="182"/>
      <c r="J47" s="182"/>
      <c r="K47" s="183"/>
      <c r="L47" s="174"/>
      <c r="M47" s="175"/>
    </row>
    <row r="48" spans="1:13" ht="33.75" customHeight="1" x14ac:dyDescent="0.25">
      <c r="A48" s="178" t="s">
        <v>81</v>
      </c>
      <c r="B48" s="179"/>
      <c r="C48" s="179"/>
      <c r="D48" s="179"/>
      <c r="E48" s="179"/>
      <c r="F48" s="179"/>
      <c r="G48" s="179"/>
      <c r="H48" s="179"/>
      <c r="I48" s="179"/>
      <c r="J48" s="179"/>
      <c r="K48" s="180"/>
      <c r="L48" s="176"/>
      <c r="M48" s="177"/>
    </row>
    <row r="49" spans="1:13" ht="47.25" customHeight="1" x14ac:dyDescent="0.25">
      <c r="A49" s="181" t="s">
        <v>82</v>
      </c>
      <c r="B49" s="182"/>
      <c r="C49" s="182"/>
      <c r="D49" s="182"/>
      <c r="E49" s="182"/>
      <c r="F49" s="182"/>
      <c r="G49" s="182"/>
      <c r="H49" s="182"/>
      <c r="I49" s="182"/>
      <c r="J49" s="182"/>
      <c r="K49" s="183"/>
      <c r="L49" s="174"/>
      <c r="M49" s="175"/>
    </row>
    <row r="50" spans="1:13" ht="22.5" customHeight="1" x14ac:dyDescent="0.25">
      <c r="A50" s="178" t="s">
        <v>68</v>
      </c>
      <c r="B50" s="179"/>
      <c r="C50" s="179"/>
      <c r="D50" s="179"/>
      <c r="E50" s="179"/>
      <c r="F50" s="179"/>
      <c r="G50" s="179"/>
      <c r="H50" s="179"/>
      <c r="I50" s="179"/>
      <c r="J50" s="179"/>
      <c r="K50" s="180"/>
      <c r="L50" s="176"/>
      <c r="M50" s="177"/>
    </row>
    <row r="51" spans="1:13" ht="30.75" customHeight="1" x14ac:dyDescent="0.25">
      <c r="A51" s="181" t="s">
        <v>75</v>
      </c>
      <c r="B51" s="182"/>
      <c r="C51" s="182"/>
      <c r="D51" s="182"/>
      <c r="E51" s="182"/>
      <c r="F51" s="182"/>
      <c r="G51" s="182"/>
      <c r="H51" s="182"/>
      <c r="I51" s="182"/>
      <c r="J51" s="182"/>
      <c r="K51" s="183"/>
      <c r="L51" s="174"/>
      <c r="M51" s="175"/>
    </row>
    <row r="52" spans="1:13" ht="45" customHeight="1" x14ac:dyDescent="0.25">
      <c r="A52" s="178" t="s">
        <v>69</v>
      </c>
      <c r="B52" s="179"/>
      <c r="C52" s="179"/>
      <c r="D52" s="179"/>
      <c r="E52" s="179"/>
      <c r="F52" s="179"/>
      <c r="G52" s="179"/>
      <c r="H52" s="179"/>
      <c r="I52" s="179"/>
      <c r="J52" s="179"/>
      <c r="K52" s="180"/>
      <c r="L52" s="176"/>
      <c r="M52" s="177"/>
    </row>
    <row r="53" spans="1:13" ht="31.5" customHeight="1" x14ac:dyDescent="0.25">
      <c r="A53" s="181" t="s">
        <v>83</v>
      </c>
      <c r="B53" s="182"/>
      <c r="C53" s="182"/>
      <c r="D53" s="182"/>
      <c r="E53" s="182"/>
      <c r="F53" s="182"/>
      <c r="G53" s="182"/>
      <c r="H53" s="182"/>
      <c r="I53" s="182"/>
      <c r="J53" s="182"/>
      <c r="K53" s="183"/>
      <c r="L53" s="174"/>
      <c r="M53" s="175"/>
    </row>
    <row r="54" spans="1:13" ht="35.25" customHeight="1" x14ac:dyDescent="0.25">
      <c r="A54" s="178" t="s">
        <v>70</v>
      </c>
      <c r="B54" s="179"/>
      <c r="C54" s="179"/>
      <c r="D54" s="179"/>
      <c r="E54" s="179"/>
      <c r="F54" s="179"/>
      <c r="G54" s="179"/>
      <c r="H54" s="179"/>
      <c r="I54" s="179"/>
      <c r="J54" s="179"/>
      <c r="K54" s="180"/>
      <c r="L54" s="176"/>
      <c r="M54" s="177"/>
    </row>
    <row r="55" spans="1:13" ht="66.75" customHeight="1" x14ac:dyDescent="0.25">
      <c r="A55" s="181" t="s">
        <v>71</v>
      </c>
      <c r="B55" s="182"/>
      <c r="C55" s="182"/>
      <c r="D55" s="182"/>
      <c r="E55" s="182"/>
      <c r="F55" s="182"/>
      <c r="G55" s="182"/>
      <c r="H55" s="182"/>
      <c r="I55" s="182"/>
      <c r="J55" s="182"/>
      <c r="K55" s="183"/>
      <c r="L55" s="174"/>
      <c r="M55" s="175"/>
    </row>
    <row r="56" spans="1:13" ht="31.5" customHeight="1" x14ac:dyDescent="0.25">
      <c r="A56" s="178" t="s">
        <v>72</v>
      </c>
      <c r="B56" s="179"/>
      <c r="C56" s="179"/>
      <c r="D56" s="179"/>
      <c r="E56" s="179"/>
      <c r="F56" s="179"/>
      <c r="G56" s="179"/>
      <c r="H56" s="179"/>
      <c r="I56" s="179"/>
      <c r="J56" s="179"/>
      <c r="K56" s="180"/>
      <c r="L56" s="176"/>
      <c r="M56" s="177"/>
    </row>
    <row r="57" spans="1:13" x14ac:dyDescent="0.25">
      <c r="A57" s="21"/>
      <c r="B57" s="21"/>
      <c r="C57" s="21"/>
      <c r="D57" s="21"/>
      <c r="E57" s="21"/>
      <c r="F57" s="21"/>
      <c r="G57" s="21"/>
      <c r="H57" s="21"/>
      <c r="I57" s="21"/>
      <c r="J57" s="21"/>
      <c r="K57" s="21"/>
      <c r="L57" s="21"/>
      <c r="M57" s="21"/>
    </row>
    <row r="58" spans="1:13" ht="15" customHeight="1" x14ac:dyDescent="0.25">
      <c r="A58" s="21"/>
      <c r="B58" s="21"/>
      <c r="C58" s="85"/>
      <c r="D58" s="44"/>
      <c r="E58" s="44"/>
      <c r="F58" s="82"/>
      <c r="G58" s="44"/>
      <c r="H58" s="44"/>
      <c r="I58" s="44"/>
      <c r="J58" s="45"/>
      <c r="K58" s="82"/>
      <c r="L58" s="21"/>
      <c r="M58" s="21"/>
    </row>
    <row r="59" spans="1:13" ht="15" customHeight="1" x14ac:dyDescent="0.25">
      <c r="A59" s="21"/>
      <c r="B59" s="21"/>
      <c r="C59" s="85"/>
      <c r="D59" s="21"/>
      <c r="E59" s="21"/>
      <c r="F59" s="82"/>
      <c r="G59" s="21"/>
      <c r="H59" s="21"/>
      <c r="I59" s="21"/>
      <c r="J59" s="45"/>
      <c r="K59" s="86"/>
      <c r="L59" s="21"/>
      <c r="M59" s="21"/>
    </row>
    <row r="60" spans="1:13" x14ac:dyDescent="0.25">
      <c r="A60" s="22"/>
      <c r="B60" s="22"/>
      <c r="C60" s="85"/>
      <c r="D60" s="22"/>
      <c r="E60" s="22"/>
      <c r="F60" s="82"/>
      <c r="G60" s="22"/>
      <c r="H60" s="22"/>
      <c r="I60" s="22"/>
      <c r="J60" s="22"/>
      <c r="K60" s="86"/>
      <c r="L60" s="22"/>
      <c r="M60" s="22"/>
    </row>
    <row r="61" spans="1:13" x14ac:dyDescent="0.25">
      <c r="A61" s="22"/>
      <c r="B61" s="22"/>
      <c r="C61" s="22"/>
      <c r="D61" s="22"/>
      <c r="E61" s="22"/>
      <c r="F61" s="22"/>
      <c r="G61" s="22"/>
      <c r="H61" s="22"/>
      <c r="I61" s="22"/>
      <c r="J61" s="22"/>
      <c r="K61" s="22"/>
      <c r="L61" s="22"/>
      <c r="M61" s="22"/>
    </row>
    <row r="62" spans="1:13" x14ac:dyDescent="0.25">
      <c r="A62" s="22"/>
      <c r="B62" s="22"/>
      <c r="C62" s="22"/>
      <c r="D62" s="22"/>
      <c r="E62" s="22"/>
      <c r="F62" s="22"/>
      <c r="G62" s="22"/>
      <c r="H62" s="22"/>
      <c r="I62" s="22"/>
      <c r="J62" s="22"/>
      <c r="K62" s="22"/>
      <c r="L62" s="22"/>
      <c r="M62" s="22"/>
    </row>
    <row r="63" spans="1:13" x14ac:dyDescent="0.25">
      <c r="A63" s="22"/>
      <c r="B63" s="22"/>
      <c r="C63" s="22"/>
      <c r="D63" s="22"/>
      <c r="E63" s="22"/>
      <c r="F63" s="22"/>
      <c r="G63" s="22"/>
      <c r="H63" s="22"/>
      <c r="I63" s="22"/>
      <c r="J63" s="22"/>
      <c r="K63" s="22"/>
      <c r="L63" s="22"/>
      <c r="M63" s="22"/>
    </row>
    <row r="64" spans="1:13" x14ac:dyDescent="0.25">
      <c r="A64" s="22"/>
      <c r="B64" s="22"/>
      <c r="C64" s="22"/>
      <c r="D64" s="22"/>
      <c r="E64" s="22"/>
      <c r="F64" s="22"/>
      <c r="G64" s="22"/>
      <c r="H64" s="22"/>
      <c r="I64" s="22"/>
      <c r="J64" s="22"/>
      <c r="K64" s="22"/>
      <c r="L64" s="22"/>
      <c r="M64" s="22"/>
    </row>
    <row r="65" spans="1:13" x14ac:dyDescent="0.25">
      <c r="A65" s="22"/>
      <c r="B65" s="22"/>
      <c r="C65" s="22"/>
      <c r="D65" s="22"/>
      <c r="E65" s="22"/>
      <c r="F65" s="22"/>
      <c r="G65" s="22"/>
      <c r="H65" s="22"/>
      <c r="I65" s="22"/>
      <c r="J65" s="22"/>
      <c r="K65" s="22"/>
      <c r="L65" s="22"/>
      <c r="M65" s="22"/>
    </row>
    <row r="66" spans="1:13" x14ac:dyDescent="0.25">
      <c r="A66" s="22"/>
      <c r="B66" s="22"/>
      <c r="C66" s="22"/>
      <c r="D66" s="22"/>
      <c r="E66" s="22"/>
      <c r="F66" s="22"/>
      <c r="G66" s="22"/>
      <c r="H66" s="22"/>
      <c r="I66" s="22"/>
      <c r="J66" s="22"/>
      <c r="K66" s="22"/>
      <c r="L66" s="22"/>
      <c r="M66" s="22"/>
    </row>
    <row r="67" spans="1:13" x14ac:dyDescent="0.25">
      <c r="A67" s="22"/>
      <c r="B67" s="22"/>
      <c r="C67" s="22"/>
      <c r="D67" s="22"/>
      <c r="E67" s="22"/>
      <c r="F67" s="22"/>
      <c r="G67" s="22"/>
      <c r="H67" s="22"/>
      <c r="I67" s="22"/>
      <c r="J67" s="22"/>
      <c r="K67" s="22"/>
      <c r="L67" s="22"/>
      <c r="M67" s="22"/>
    </row>
    <row r="68" spans="1:13" x14ac:dyDescent="0.25">
      <c r="A68" s="22"/>
      <c r="B68" s="22"/>
      <c r="C68" s="22"/>
      <c r="D68" s="22"/>
      <c r="E68" s="22"/>
      <c r="F68" s="22"/>
      <c r="G68" s="22"/>
      <c r="H68" s="22"/>
      <c r="I68" s="22"/>
      <c r="J68" s="22"/>
      <c r="K68" s="22"/>
      <c r="L68" s="22"/>
      <c r="M68" s="22"/>
    </row>
    <row r="69" spans="1:13" x14ac:dyDescent="0.25">
      <c r="A69" s="22"/>
      <c r="B69" s="22"/>
      <c r="C69" s="22"/>
      <c r="D69" s="22"/>
      <c r="E69" s="22"/>
      <c r="F69" s="22"/>
      <c r="G69" s="22"/>
      <c r="H69" s="22"/>
      <c r="I69" s="22"/>
      <c r="J69" s="22"/>
      <c r="K69" s="22"/>
      <c r="L69" s="22"/>
      <c r="M69" s="22"/>
    </row>
    <row r="70" spans="1:13" x14ac:dyDescent="0.25">
      <c r="A70" s="22"/>
      <c r="B70" s="22"/>
      <c r="C70" s="22"/>
      <c r="D70" s="22"/>
      <c r="E70" s="22"/>
      <c r="F70" s="22"/>
      <c r="G70" s="22"/>
      <c r="H70" s="22"/>
      <c r="I70" s="22"/>
      <c r="J70" s="22"/>
      <c r="K70" s="22"/>
      <c r="L70" s="22"/>
      <c r="M70" s="22"/>
    </row>
    <row r="71" spans="1:13" x14ac:dyDescent="0.25">
      <c r="A71" s="22"/>
      <c r="B71" s="22"/>
      <c r="C71" s="22"/>
      <c r="D71" s="22"/>
      <c r="E71" s="22"/>
      <c r="F71" s="22"/>
      <c r="G71" s="22"/>
      <c r="H71" s="22"/>
      <c r="I71" s="22"/>
      <c r="J71" s="22"/>
      <c r="K71" s="22"/>
      <c r="L71" s="22"/>
      <c r="M71" s="22"/>
    </row>
    <row r="72" spans="1:13" x14ac:dyDescent="0.25">
      <c r="A72" s="22"/>
      <c r="B72" s="22"/>
      <c r="C72" s="22"/>
      <c r="D72" s="22"/>
      <c r="E72" s="22"/>
      <c r="F72" s="22"/>
      <c r="G72" s="22"/>
      <c r="H72" s="22"/>
      <c r="I72" s="22"/>
      <c r="J72" s="22"/>
      <c r="K72" s="22"/>
      <c r="L72" s="22"/>
      <c r="M72" s="22"/>
    </row>
    <row r="73" spans="1:13" x14ac:dyDescent="0.25">
      <c r="A73" s="22"/>
      <c r="B73" s="22"/>
      <c r="C73" s="22"/>
      <c r="D73" s="22"/>
      <c r="E73" s="22"/>
      <c r="F73" s="22"/>
      <c r="G73" s="22"/>
      <c r="H73" s="22"/>
      <c r="I73" s="22"/>
      <c r="J73" s="22"/>
      <c r="K73" s="22"/>
      <c r="L73" s="22"/>
      <c r="M73" s="22"/>
    </row>
    <row r="74" spans="1:13" x14ac:dyDescent="0.25">
      <c r="A74" s="22"/>
      <c r="B74" s="22"/>
      <c r="C74" s="22"/>
      <c r="D74" s="22"/>
      <c r="E74" s="22"/>
      <c r="F74" s="22"/>
      <c r="G74" s="22"/>
      <c r="H74" s="22"/>
      <c r="I74" s="22"/>
      <c r="J74" s="22"/>
      <c r="K74" s="22"/>
      <c r="L74" s="22"/>
      <c r="M74" s="22"/>
    </row>
    <row r="75" spans="1:13" x14ac:dyDescent="0.25">
      <c r="A75" s="22"/>
      <c r="B75" s="22"/>
      <c r="C75" s="22"/>
      <c r="D75" s="22"/>
      <c r="E75" s="22"/>
      <c r="F75" s="22"/>
      <c r="G75" s="22"/>
      <c r="H75" s="22"/>
      <c r="I75" s="22"/>
      <c r="J75" s="22"/>
      <c r="K75" s="22"/>
      <c r="L75" s="22"/>
      <c r="M75" s="22"/>
    </row>
    <row r="76" spans="1:13" x14ac:dyDescent="0.25">
      <c r="A76" s="22"/>
      <c r="B76" s="22"/>
      <c r="C76" s="22"/>
      <c r="D76" s="22"/>
      <c r="E76" s="22"/>
      <c r="F76" s="22"/>
      <c r="G76" s="22"/>
      <c r="H76" s="22"/>
      <c r="I76" s="22"/>
      <c r="J76" s="22"/>
      <c r="K76" s="22"/>
      <c r="L76" s="22"/>
      <c r="M76" s="22"/>
    </row>
  </sheetData>
  <sheetProtection password="9700" sheet="1" objects="1" scenarios="1" selectLockedCells="1"/>
  <mergeCells count="108">
    <mergeCell ref="A5:M5"/>
    <mergeCell ref="A4:C4"/>
    <mergeCell ref="A2:M2"/>
    <mergeCell ref="L3:M3"/>
    <mergeCell ref="A35:K35"/>
    <mergeCell ref="A36:K36"/>
    <mergeCell ref="A37:K37"/>
    <mergeCell ref="A38:K38"/>
    <mergeCell ref="A39:K39"/>
    <mergeCell ref="A7:K8"/>
    <mergeCell ref="L7:M8"/>
    <mergeCell ref="A9:K9"/>
    <mergeCell ref="L9:M9"/>
    <mergeCell ref="A16:K16"/>
    <mergeCell ref="A26:K26"/>
    <mergeCell ref="A27:K27"/>
    <mergeCell ref="A30:K30"/>
    <mergeCell ref="A31:K31"/>
    <mergeCell ref="A32:K32"/>
    <mergeCell ref="A33:K33"/>
    <mergeCell ref="A34:K34"/>
    <mergeCell ref="A17:K17"/>
    <mergeCell ref="A18:K18"/>
    <mergeCell ref="A19:K19"/>
    <mergeCell ref="A20:K20"/>
    <mergeCell ref="A21:K21"/>
    <mergeCell ref="A22:K22"/>
    <mergeCell ref="A23:K23"/>
    <mergeCell ref="A24:K24"/>
    <mergeCell ref="A25:K25"/>
    <mergeCell ref="A6:M6"/>
    <mergeCell ref="A10:K10"/>
    <mergeCell ref="L10:M10"/>
    <mergeCell ref="A11:K11"/>
    <mergeCell ref="L11:M11"/>
    <mergeCell ref="A12:K12"/>
    <mergeCell ref="A13:K13"/>
    <mergeCell ref="A14:K14"/>
    <mergeCell ref="A15:K15"/>
    <mergeCell ref="A55:K55"/>
    <mergeCell ref="A56:K56"/>
    <mergeCell ref="L21:M21"/>
    <mergeCell ref="L22:M22"/>
    <mergeCell ref="L23:M23"/>
    <mergeCell ref="L24:M24"/>
    <mergeCell ref="L25:M25"/>
    <mergeCell ref="L26:M26"/>
    <mergeCell ref="L27:M27"/>
    <mergeCell ref="L28:M28"/>
    <mergeCell ref="L29:M29"/>
    <mergeCell ref="L30:M30"/>
    <mergeCell ref="L31:M31"/>
    <mergeCell ref="L32:M32"/>
    <mergeCell ref="L33:M33"/>
    <mergeCell ref="L34:M34"/>
    <mergeCell ref="L35:M35"/>
    <mergeCell ref="L36:M36"/>
    <mergeCell ref="L37:M37"/>
    <mergeCell ref="L38:M38"/>
    <mergeCell ref="L39:M39"/>
    <mergeCell ref="L40:M40"/>
    <mergeCell ref="A28:K28"/>
    <mergeCell ref="A29:K29"/>
    <mergeCell ref="L54:M54"/>
    <mergeCell ref="A40:K40"/>
    <mergeCell ref="A41:K41"/>
    <mergeCell ref="A42:K42"/>
    <mergeCell ref="A43:K43"/>
    <mergeCell ref="L41:M41"/>
    <mergeCell ref="L42:M42"/>
    <mergeCell ref="L43:M43"/>
    <mergeCell ref="L44:M44"/>
    <mergeCell ref="L45:M45"/>
    <mergeCell ref="A49:K49"/>
    <mergeCell ref="A50:K50"/>
    <mergeCell ref="A51:K51"/>
    <mergeCell ref="A52:K52"/>
    <mergeCell ref="A44:K44"/>
    <mergeCell ref="A45:K45"/>
    <mergeCell ref="A46:K46"/>
    <mergeCell ref="A47:K47"/>
    <mergeCell ref="A48:K48"/>
    <mergeCell ref="A53:K53"/>
    <mergeCell ref="A54:K54"/>
    <mergeCell ref="D3:J3"/>
    <mergeCell ref="D4:J4"/>
    <mergeCell ref="A3:C3"/>
    <mergeCell ref="C1:M1"/>
    <mergeCell ref="A1:B1"/>
    <mergeCell ref="L55:M55"/>
    <mergeCell ref="L56:M56"/>
    <mergeCell ref="L12:M12"/>
    <mergeCell ref="L13:M13"/>
    <mergeCell ref="L14:M14"/>
    <mergeCell ref="L15:M15"/>
    <mergeCell ref="L16:M16"/>
    <mergeCell ref="L17:M17"/>
    <mergeCell ref="L18:M18"/>
    <mergeCell ref="L19:M19"/>
    <mergeCell ref="L20:M20"/>
    <mergeCell ref="L46:M46"/>
    <mergeCell ref="L47:M47"/>
    <mergeCell ref="L48:M48"/>
    <mergeCell ref="L49:M49"/>
    <mergeCell ref="L50:M50"/>
    <mergeCell ref="L51:M51"/>
    <mergeCell ref="L52:M52"/>
    <mergeCell ref="L53:M53"/>
  </mergeCells>
  <dataValidations xWindow="840" yWindow="526" count="1">
    <dataValidation type="list" allowBlank="1" showInputMessage="1" showErrorMessage="1" errorTitle="Invalid Entry" error="Please type in or use the drop down box to enter a value between 1 (never) and 5 (always)" promptTitle="PPAQ Response Categories" prompt="1=Never_x000a_2=Rarely_x000a_3=Sometimes_x000a_4=Often_x000a_5=Always" sqref="L9:M56">
      <formula1>"1,2,3,4,5"</formula1>
    </dataValidation>
  </dataValidations>
  <pageMargins left="0.7" right="0.44791666666666669" top="0.96875" bottom="0.7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Button 2">
              <controlPr defaultSize="0" print="0" autoFill="0" autoPict="0" macro="[0]!Macro1">
                <anchor moveWithCells="1" sizeWithCells="1">
                  <from>
                    <xdr:col>6</xdr:col>
                    <xdr:colOff>361950</xdr:colOff>
                    <xdr:row>57</xdr:row>
                    <xdr:rowOff>57150</xdr:rowOff>
                  </from>
                  <to>
                    <xdr:col>9</xdr:col>
                    <xdr:colOff>95250</xdr:colOff>
                    <xdr:row>59</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4" tint="-0.249977111117893"/>
    <pageSetUpPr autoPageBreaks="0"/>
  </sheetPr>
  <dimension ref="A1:T84"/>
  <sheetViews>
    <sheetView showGridLines="0" showRowColHeaders="0" zoomScaleNormal="100" workbookViewId="0">
      <selection sqref="A1:B1"/>
    </sheetView>
  </sheetViews>
  <sheetFormatPr defaultRowHeight="15" outlineLevelRow="1" x14ac:dyDescent="0.25"/>
  <cols>
    <col min="1" max="1" width="9" customWidth="1"/>
    <col min="2" max="2" width="11.28515625" customWidth="1"/>
    <col min="4" max="4" width="8.140625" customWidth="1"/>
    <col min="6" max="6" width="10.85546875" customWidth="1"/>
    <col min="8" max="8" width="7.85546875" customWidth="1"/>
    <col min="9" max="9" width="9.140625" customWidth="1"/>
    <col min="10" max="10" width="10.85546875" customWidth="1"/>
    <col min="13" max="13" width="7.42578125" customWidth="1"/>
  </cols>
  <sheetData>
    <row r="1" spans="1:20" s="2" customFormat="1" ht="44.25" customHeight="1" x14ac:dyDescent="0.25">
      <c r="A1" s="172"/>
      <c r="B1" s="173"/>
      <c r="C1" s="215" t="s">
        <v>156</v>
      </c>
      <c r="D1" s="215"/>
      <c r="E1" s="215"/>
      <c r="F1" s="215"/>
      <c r="G1" s="215"/>
      <c r="H1" s="215"/>
      <c r="I1" s="215"/>
      <c r="J1" s="215"/>
      <c r="K1" s="215"/>
      <c r="L1" s="215"/>
      <c r="M1" s="215"/>
      <c r="N1"/>
      <c r="O1"/>
      <c r="P1" s="22"/>
      <c r="Q1" s="22"/>
      <c r="R1" s="22"/>
      <c r="S1" s="22"/>
      <c r="T1" s="22"/>
    </row>
    <row r="2" spans="1:20" ht="28.5" customHeight="1" x14ac:dyDescent="0.25">
      <c r="A2" s="141" t="s">
        <v>138</v>
      </c>
      <c r="B2" s="142"/>
      <c r="C2" s="142"/>
      <c r="D2" s="142"/>
      <c r="E2" s="142"/>
      <c r="F2" s="142"/>
      <c r="G2" s="142"/>
      <c r="H2" s="142"/>
      <c r="I2" s="142"/>
      <c r="J2" s="142"/>
      <c r="K2" s="142"/>
      <c r="L2" s="142"/>
      <c r="M2" s="142"/>
      <c r="P2" s="22"/>
      <c r="Q2" s="22"/>
      <c r="R2" s="22"/>
      <c r="S2" s="22"/>
      <c r="T2" s="22"/>
    </row>
    <row r="3" spans="1:20" ht="27" customHeight="1" x14ac:dyDescent="0.25">
      <c r="A3" s="252" t="s">
        <v>6</v>
      </c>
      <c r="B3" s="253"/>
      <c r="C3" s="253"/>
      <c r="D3" s="254" t="str">
        <f>IF('PPAQ Worksheet'!D3:J3="","",'PPAQ Worksheet'!D3:J3)</f>
        <v/>
      </c>
      <c r="E3" s="254"/>
      <c r="F3" s="254"/>
      <c r="G3" s="254"/>
      <c r="H3" s="254"/>
      <c r="I3" s="254"/>
      <c r="J3" s="254"/>
      <c r="K3" s="33" t="s">
        <v>2</v>
      </c>
      <c r="L3" s="250">
        <f ca="1">TODAY()</f>
        <v>43032</v>
      </c>
      <c r="M3" s="251"/>
      <c r="N3" s="6"/>
      <c r="O3" s="11"/>
      <c r="P3" s="33"/>
      <c r="Q3" s="33"/>
      <c r="R3" s="33"/>
      <c r="S3" s="33"/>
      <c r="T3" s="22"/>
    </row>
    <row r="4" spans="1:20" ht="21" customHeight="1" x14ac:dyDescent="0.25">
      <c r="A4" s="257" t="s">
        <v>1</v>
      </c>
      <c r="B4" s="258"/>
      <c r="C4" s="258"/>
      <c r="D4" s="255" t="str">
        <f>IF('PPAQ Worksheet'!D4:J4="","",'PPAQ Worksheet'!D4:J4)</f>
        <v/>
      </c>
      <c r="E4" s="255"/>
      <c r="F4" s="255"/>
      <c r="G4" s="255"/>
      <c r="H4" s="255"/>
      <c r="I4" s="255"/>
      <c r="J4" s="255"/>
      <c r="K4" s="32"/>
      <c r="L4" s="32"/>
      <c r="M4" s="36"/>
      <c r="N4" s="11"/>
      <c r="O4" s="11"/>
      <c r="P4" s="33"/>
      <c r="Q4" s="33"/>
      <c r="R4" s="33"/>
      <c r="S4" s="22"/>
      <c r="T4" s="22"/>
    </row>
    <row r="5" spans="1:20" ht="62.25" customHeight="1" x14ac:dyDescent="0.25">
      <c r="A5" s="147" t="s">
        <v>143</v>
      </c>
      <c r="B5" s="145"/>
      <c r="C5" s="145"/>
      <c r="D5" s="145"/>
      <c r="E5" s="145"/>
      <c r="F5" s="145"/>
      <c r="G5" s="145"/>
      <c r="H5" s="145"/>
      <c r="I5" s="145"/>
      <c r="J5" s="145"/>
      <c r="K5" s="145"/>
      <c r="L5" s="145"/>
      <c r="M5" s="146"/>
    </row>
    <row r="6" spans="1:20" ht="20.25" customHeight="1" x14ac:dyDescent="0.25">
      <c r="A6" s="259" t="s">
        <v>157</v>
      </c>
      <c r="B6" s="260"/>
      <c r="C6" s="260"/>
      <c r="D6" s="260"/>
      <c r="E6" s="260"/>
      <c r="F6" s="260"/>
      <c r="G6" s="260"/>
      <c r="H6" s="260"/>
      <c r="I6" s="260"/>
      <c r="J6" s="260"/>
      <c r="K6" s="260"/>
      <c r="L6" s="260"/>
      <c r="M6" s="261"/>
    </row>
    <row r="7" spans="1:20" hidden="1" outlineLevel="1" x14ac:dyDescent="0.25">
      <c r="A7" s="15" t="s">
        <v>7</v>
      </c>
      <c r="B7" s="15" t="s">
        <v>0</v>
      </c>
      <c r="C7" s="15" t="s">
        <v>7</v>
      </c>
      <c r="D7" s="15" t="s">
        <v>0</v>
      </c>
      <c r="E7" s="15" t="s">
        <v>7</v>
      </c>
      <c r="F7" s="15" t="s">
        <v>0</v>
      </c>
      <c r="G7" s="15" t="s">
        <v>7</v>
      </c>
      <c r="H7" s="15" t="s">
        <v>0</v>
      </c>
      <c r="I7" s="15" t="s">
        <v>7</v>
      </c>
      <c r="J7" s="15" t="s">
        <v>0</v>
      </c>
      <c r="K7" s="21"/>
      <c r="L7" s="21"/>
      <c r="M7" s="37"/>
    </row>
    <row r="8" spans="1:20" hidden="1" outlineLevel="1" x14ac:dyDescent="0.25">
      <c r="A8" s="16">
        <v>1</v>
      </c>
      <c r="B8" s="13" t="str">
        <f>IF('PPAQ Worksheet'!L9="","",'PPAQ Worksheet'!L9)</f>
        <v/>
      </c>
      <c r="C8" s="17">
        <v>11</v>
      </c>
      <c r="D8" s="18" t="str">
        <f>IF('PPAQ Worksheet'!L19="","",'PPAQ Worksheet'!L19)</f>
        <v/>
      </c>
      <c r="E8" s="17">
        <v>21</v>
      </c>
      <c r="F8" s="18" t="str">
        <f>IF('PPAQ Worksheet'!L29="","",'PPAQ Worksheet'!L29)</f>
        <v/>
      </c>
      <c r="G8" s="17">
        <v>31</v>
      </c>
      <c r="H8" s="18" t="str">
        <f>IF('PPAQ Worksheet'!L39="","",'PPAQ Worksheet'!L39)</f>
        <v/>
      </c>
      <c r="I8" s="17">
        <v>41</v>
      </c>
      <c r="J8" s="18" t="str">
        <f>IF('PPAQ Worksheet'!L49="","",'PPAQ Worksheet'!L49)</f>
        <v/>
      </c>
      <c r="K8" s="21"/>
      <c r="L8" s="21"/>
      <c r="M8" s="38"/>
    </row>
    <row r="9" spans="1:20" ht="15" hidden="1" customHeight="1" outlineLevel="1" x14ac:dyDescent="0.25">
      <c r="A9" s="19">
        <v>2</v>
      </c>
      <c r="B9" s="14" t="str">
        <f>IF('PPAQ Worksheet'!L10="","",'PPAQ Worksheet'!L10)</f>
        <v/>
      </c>
      <c r="C9" s="19">
        <v>12</v>
      </c>
      <c r="D9" s="20" t="str">
        <f>IF('PPAQ Worksheet'!L20="","",'PPAQ Worksheet'!L20)</f>
        <v/>
      </c>
      <c r="E9" s="19">
        <v>22</v>
      </c>
      <c r="F9" s="20" t="str">
        <f>IF('PPAQ Worksheet'!L30="","",'PPAQ Worksheet'!L30)</f>
        <v/>
      </c>
      <c r="G9" s="19">
        <v>32</v>
      </c>
      <c r="H9" s="20" t="str">
        <f>IF('PPAQ Worksheet'!L40="","",'PPAQ Worksheet'!L40)</f>
        <v/>
      </c>
      <c r="I9" s="19">
        <v>42</v>
      </c>
      <c r="J9" s="20" t="str">
        <f>IF('PPAQ Worksheet'!L50="","",'PPAQ Worksheet'!L50)</f>
        <v/>
      </c>
      <c r="K9" s="21"/>
      <c r="L9" s="262" t="s">
        <v>33</v>
      </c>
      <c r="M9" s="263"/>
    </row>
    <row r="10" spans="1:20" ht="15" hidden="1" customHeight="1" outlineLevel="1" x14ac:dyDescent="0.25">
      <c r="A10" s="16">
        <v>3</v>
      </c>
      <c r="B10" s="13" t="str">
        <f>IF('PPAQ Worksheet'!L11="","",'PPAQ Worksheet'!L11)</f>
        <v/>
      </c>
      <c r="C10" s="17">
        <v>13</v>
      </c>
      <c r="D10" s="18" t="str">
        <f>IF('PPAQ Worksheet'!L21="","",'PPAQ Worksheet'!L21)</f>
        <v/>
      </c>
      <c r="E10" s="17">
        <v>23</v>
      </c>
      <c r="F10" s="18" t="str">
        <f>IF('PPAQ Worksheet'!L31="","",'PPAQ Worksheet'!L31)</f>
        <v/>
      </c>
      <c r="G10" s="17">
        <v>33</v>
      </c>
      <c r="H10" s="18" t="str">
        <f>IF('PPAQ Worksheet'!L41="","",'PPAQ Worksheet'!L41)</f>
        <v/>
      </c>
      <c r="I10" s="17">
        <v>43</v>
      </c>
      <c r="J10" s="18" t="str">
        <f>IF('PPAQ Worksheet'!L51="","",'PPAQ Worksheet'!L51)</f>
        <v/>
      </c>
      <c r="K10" s="21"/>
      <c r="L10" s="264"/>
      <c r="M10" s="265"/>
    </row>
    <row r="11" spans="1:20" hidden="1" outlineLevel="1" x14ac:dyDescent="0.25">
      <c r="A11" s="19">
        <v>4</v>
      </c>
      <c r="B11" s="14" t="str">
        <f>IF('PPAQ Worksheet'!L12="","",'PPAQ Worksheet'!L12)</f>
        <v/>
      </c>
      <c r="C11" s="19">
        <v>14</v>
      </c>
      <c r="D11" s="20" t="str">
        <f>IF('PPAQ Worksheet'!L22="","",'PPAQ Worksheet'!L22)</f>
        <v/>
      </c>
      <c r="E11" s="19">
        <v>24</v>
      </c>
      <c r="F11" s="20" t="str">
        <f>IF('PPAQ Worksheet'!L32="","",'PPAQ Worksheet'!L32)</f>
        <v/>
      </c>
      <c r="G11" s="19">
        <v>34</v>
      </c>
      <c r="H11" s="20" t="str">
        <f>IF('PPAQ Worksheet'!L42="","",'PPAQ Worksheet'!L42)</f>
        <v/>
      </c>
      <c r="I11" s="19">
        <v>44</v>
      </c>
      <c r="J11" s="20" t="str">
        <f>IF('PPAQ Worksheet'!L52="","",'PPAQ Worksheet'!L52)</f>
        <v/>
      </c>
      <c r="K11" s="21"/>
      <c r="L11" s="23">
        <v>1</v>
      </c>
      <c r="M11" s="24" t="s">
        <v>28</v>
      </c>
    </row>
    <row r="12" spans="1:20" hidden="1" outlineLevel="1" x14ac:dyDescent="0.25">
      <c r="A12" s="16">
        <v>5</v>
      </c>
      <c r="B12" s="13" t="str">
        <f>IF('PPAQ Worksheet'!L13="","",'PPAQ Worksheet'!L13)</f>
        <v/>
      </c>
      <c r="C12" s="17">
        <v>15</v>
      </c>
      <c r="D12" s="18" t="str">
        <f>IF('PPAQ Worksheet'!L23="","",'PPAQ Worksheet'!L23)</f>
        <v/>
      </c>
      <c r="E12" s="17">
        <v>25</v>
      </c>
      <c r="F12" s="70" t="str">
        <f>IF('PPAQ Worksheet'!L33="","",'PPAQ Worksheet'!L33)</f>
        <v/>
      </c>
      <c r="G12" s="17">
        <v>35</v>
      </c>
      <c r="H12" s="18" t="str">
        <f>IF('PPAQ Worksheet'!L43="","",'PPAQ Worksheet'!L43)</f>
        <v/>
      </c>
      <c r="I12" s="17">
        <v>45</v>
      </c>
      <c r="J12" s="18" t="str">
        <f>IF('PPAQ Worksheet'!L53="","",'PPAQ Worksheet'!L53)</f>
        <v/>
      </c>
      <c r="K12" s="21"/>
      <c r="L12" s="23">
        <v>2</v>
      </c>
      <c r="M12" s="24" t="s">
        <v>29</v>
      </c>
    </row>
    <row r="13" spans="1:20" hidden="1" outlineLevel="1" x14ac:dyDescent="0.25">
      <c r="A13" s="19">
        <v>6</v>
      </c>
      <c r="B13" s="14" t="str">
        <f>IF('PPAQ Worksheet'!L14="","",'PPAQ Worksheet'!L14)</f>
        <v/>
      </c>
      <c r="C13" s="19">
        <v>16</v>
      </c>
      <c r="D13" s="20" t="str">
        <f>IF('PPAQ Worksheet'!L24="","",'PPAQ Worksheet'!L24)</f>
        <v/>
      </c>
      <c r="E13" s="19">
        <v>26</v>
      </c>
      <c r="F13" s="20" t="str">
        <f>IF('PPAQ Worksheet'!L34="","",'PPAQ Worksheet'!L34)</f>
        <v/>
      </c>
      <c r="G13" s="19">
        <v>36</v>
      </c>
      <c r="H13" s="20" t="str">
        <f>IF('PPAQ Worksheet'!L44="","",'PPAQ Worksheet'!L44)</f>
        <v/>
      </c>
      <c r="I13" s="19">
        <v>46</v>
      </c>
      <c r="J13" s="20" t="str">
        <f>IF('PPAQ Worksheet'!L54="","",'PPAQ Worksheet'!L54)</f>
        <v/>
      </c>
      <c r="K13" s="21"/>
      <c r="L13" s="23">
        <v>3</v>
      </c>
      <c r="M13" s="24" t="s">
        <v>30</v>
      </c>
    </row>
    <row r="14" spans="1:20" hidden="1" outlineLevel="1" x14ac:dyDescent="0.25">
      <c r="A14" s="16">
        <v>7</v>
      </c>
      <c r="B14" s="13" t="str">
        <f>IF('PPAQ Worksheet'!L15="","",'PPAQ Worksheet'!L15)</f>
        <v/>
      </c>
      <c r="C14" s="17">
        <v>17</v>
      </c>
      <c r="D14" s="18" t="str">
        <f>IF('PPAQ Worksheet'!L25="","",'PPAQ Worksheet'!L25)</f>
        <v/>
      </c>
      <c r="E14" s="17">
        <v>27</v>
      </c>
      <c r="F14" s="18" t="str">
        <f>IF('PPAQ Worksheet'!L35="","",'PPAQ Worksheet'!L35)</f>
        <v/>
      </c>
      <c r="G14" s="17">
        <v>37</v>
      </c>
      <c r="H14" s="18" t="str">
        <f>IF('PPAQ Worksheet'!L45="","",'PPAQ Worksheet'!L45)</f>
        <v/>
      </c>
      <c r="I14" s="17">
        <v>47</v>
      </c>
      <c r="J14" s="18" t="str">
        <f>IF('PPAQ Worksheet'!L55="","",'PPAQ Worksheet'!L55)</f>
        <v/>
      </c>
      <c r="K14" s="21"/>
      <c r="L14" s="23">
        <v>4</v>
      </c>
      <c r="M14" s="24" t="s">
        <v>31</v>
      </c>
    </row>
    <row r="15" spans="1:20" hidden="1" outlineLevel="1" x14ac:dyDescent="0.25">
      <c r="A15" s="19">
        <v>8</v>
      </c>
      <c r="B15" s="14" t="str">
        <f>IF('PPAQ Worksheet'!L16="","",'PPAQ Worksheet'!L16)</f>
        <v/>
      </c>
      <c r="C15" s="19">
        <v>18</v>
      </c>
      <c r="D15" s="20" t="str">
        <f>IF('PPAQ Worksheet'!L26="","",'PPAQ Worksheet'!L26)</f>
        <v/>
      </c>
      <c r="E15" s="19">
        <v>28</v>
      </c>
      <c r="F15" s="20" t="str">
        <f>IF('PPAQ Worksheet'!L36="","",'PPAQ Worksheet'!L36)</f>
        <v/>
      </c>
      <c r="G15" s="19">
        <v>38</v>
      </c>
      <c r="H15" s="20" t="str">
        <f>IF('PPAQ Worksheet'!L46="","",'PPAQ Worksheet'!L46)</f>
        <v/>
      </c>
      <c r="I15" s="19">
        <v>48</v>
      </c>
      <c r="J15" s="20" t="str">
        <f>IF('PPAQ Worksheet'!L56="","",'PPAQ Worksheet'!L56)</f>
        <v/>
      </c>
      <c r="K15" s="21"/>
      <c r="L15" s="25">
        <v>5</v>
      </c>
      <c r="M15" s="26" t="s">
        <v>32</v>
      </c>
    </row>
    <row r="16" spans="1:20" hidden="1" outlineLevel="1" x14ac:dyDescent="0.25">
      <c r="A16" s="16">
        <v>9</v>
      </c>
      <c r="B16" s="13" t="str">
        <f>IF('PPAQ Worksheet'!L17="","",'PPAQ Worksheet'!L17)</f>
        <v/>
      </c>
      <c r="C16" s="17">
        <v>19</v>
      </c>
      <c r="D16" s="18" t="str">
        <f>IF('PPAQ Worksheet'!L27="","",'PPAQ Worksheet'!L27)</f>
        <v/>
      </c>
      <c r="E16" s="17">
        <v>29</v>
      </c>
      <c r="F16" s="18" t="str">
        <f>IF('PPAQ Worksheet'!L37="","",'PPAQ Worksheet'!L37)</f>
        <v/>
      </c>
      <c r="G16" s="17">
        <v>39</v>
      </c>
      <c r="H16" s="18" t="str">
        <f>IF('PPAQ Worksheet'!L47="","",'PPAQ Worksheet'!L47)</f>
        <v/>
      </c>
      <c r="I16" s="17" t="s">
        <v>164</v>
      </c>
      <c r="J16" s="17">
        <f>SUM(B8:B17,D8:D12,D14:D16,F9:F10,F12:F14,F16:F17,H8,H10:H13,H15:H17,J8,J12:J15)</f>
        <v>0</v>
      </c>
      <c r="K16" s="21"/>
      <c r="L16" s="21"/>
      <c r="M16" s="39"/>
    </row>
    <row r="17" spans="1:18" hidden="1" outlineLevel="1" x14ac:dyDescent="0.25">
      <c r="A17" s="96">
        <v>10</v>
      </c>
      <c r="B17" s="97" t="str">
        <f>IF('PPAQ Worksheet'!L18="","",'PPAQ Worksheet'!L18)</f>
        <v/>
      </c>
      <c r="C17" s="96">
        <v>20</v>
      </c>
      <c r="D17" s="98" t="str">
        <f>IF('PPAQ Worksheet'!L28="","",'PPAQ Worksheet'!L28)</f>
        <v/>
      </c>
      <c r="E17" s="96">
        <v>30</v>
      </c>
      <c r="F17" s="98" t="str">
        <f>IF('PPAQ Worksheet'!L38="","",'PPAQ Worksheet'!L38)</f>
        <v/>
      </c>
      <c r="G17" s="96">
        <v>40</v>
      </c>
      <c r="H17" s="98" t="str">
        <f>IF('PPAQ Worksheet'!L48="","",'PPAQ Worksheet'!L48)</f>
        <v/>
      </c>
      <c r="I17" s="96" t="s">
        <v>165</v>
      </c>
      <c r="J17" s="96">
        <f>SUM(D13,D17,F8,F11,F15,H9,H14,J9:J11)</f>
        <v>0</v>
      </c>
      <c r="K17" s="27"/>
      <c r="L17" s="21"/>
      <c r="M17" s="37"/>
    </row>
    <row r="18" spans="1:18" ht="59.25" customHeight="1" collapsed="1" x14ac:dyDescent="0.25">
      <c r="A18" s="117"/>
      <c r="B18" s="256" t="s">
        <v>166</v>
      </c>
      <c r="C18" s="256"/>
      <c r="D18" s="256"/>
      <c r="E18" s="99">
        <f>+J16</f>
        <v>0</v>
      </c>
      <c r="F18" s="116" t="s">
        <v>181</v>
      </c>
      <c r="G18" s="256" t="s">
        <v>168</v>
      </c>
      <c r="H18" s="256"/>
      <c r="I18" s="256"/>
      <c r="J18" s="99">
        <f>J17</f>
        <v>0</v>
      </c>
      <c r="K18" s="116" t="s">
        <v>182</v>
      </c>
      <c r="L18" s="95"/>
      <c r="M18" s="81"/>
    </row>
    <row r="19" spans="1:18" ht="13.5" customHeight="1" x14ac:dyDescent="0.25">
      <c r="A19" s="118"/>
      <c r="B19" s="101"/>
      <c r="C19" s="101"/>
      <c r="D19" s="101"/>
      <c r="E19" s="102"/>
      <c r="F19" s="103"/>
      <c r="G19" s="101"/>
      <c r="H19" s="101"/>
      <c r="I19" s="101"/>
      <c r="J19" s="102"/>
      <c r="K19" s="103"/>
      <c r="L19" s="100"/>
      <c r="M19" s="104"/>
    </row>
    <row r="20" spans="1:18" s="1" customFormat="1" ht="47.25" customHeight="1" x14ac:dyDescent="0.25">
      <c r="A20" s="266" t="s">
        <v>150</v>
      </c>
      <c r="B20" s="267"/>
      <c r="C20" s="267"/>
      <c r="D20" s="267"/>
      <c r="E20" s="267"/>
      <c r="F20" s="267"/>
      <c r="G20" s="267"/>
      <c r="H20" s="267"/>
      <c r="I20" s="267"/>
      <c r="J20" s="267"/>
      <c r="K20" s="267"/>
      <c r="L20" s="267"/>
      <c r="M20" s="268"/>
      <c r="N20" s="12"/>
      <c r="O20" s="12"/>
      <c r="P20" s="12"/>
      <c r="Q20" s="12"/>
      <c r="R20" s="12"/>
    </row>
    <row r="21" spans="1:18" ht="31.5" customHeight="1" x14ac:dyDescent="0.25">
      <c r="A21" s="235" t="s">
        <v>146</v>
      </c>
      <c r="B21" s="235"/>
      <c r="C21" s="236" t="s">
        <v>3</v>
      </c>
      <c r="D21" s="236"/>
      <c r="E21" s="236"/>
      <c r="F21" s="236"/>
      <c r="G21" s="236" t="s">
        <v>4</v>
      </c>
      <c r="H21" s="236"/>
      <c r="I21" s="236" t="s">
        <v>12</v>
      </c>
      <c r="J21" s="236"/>
      <c r="K21" s="236"/>
      <c r="L21" s="236"/>
      <c r="M21" s="236"/>
    </row>
    <row r="22" spans="1:18" ht="15" customHeight="1" x14ac:dyDescent="0.25">
      <c r="A22" s="237">
        <v>190</v>
      </c>
      <c r="B22" s="237"/>
      <c r="C22" s="237" t="s">
        <v>13</v>
      </c>
      <c r="D22" s="237"/>
      <c r="E22" s="237"/>
      <c r="F22" s="237"/>
      <c r="G22" s="238" t="str">
        <f>IF(J16 = 190,"←","")</f>
        <v/>
      </c>
      <c r="H22" s="238"/>
      <c r="I22" s="239" t="s">
        <v>144</v>
      </c>
      <c r="J22" s="240"/>
      <c r="K22" s="240"/>
      <c r="L22" s="240"/>
      <c r="M22" s="241"/>
    </row>
    <row r="23" spans="1:18" ht="15.75" x14ac:dyDescent="0.25">
      <c r="A23" s="248"/>
      <c r="B23" s="248"/>
      <c r="C23" s="248"/>
      <c r="D23" s="248"/>
      <c r="E23" s="248"/>
      <c r="F23" s="248"/>
      <c r="G23" s="238" t="str">
        <f>IF(AND(J16&lt;190,J16&gt;139),"←","")</f>
        <v/>
      </c>
      <c r="H23" s="238"/>
      <c r="I23" s="242"/>
      <c r="J23" s="243"/>
      <c r="K23" s="243"/>
      <c r="L23" s="243"/>
      <c r="M23" s="244"/>
    </row>
    <row r="24" spans="1:18" ht="15" customHeight="1" x14ac:dyDescent="0.25">
      <c r="A24" s="237">
        <v>139</v>
      </c>
      <c r="B24" s="237"/>
      <c r="C24" s="249" t="s">
        <v>147</v>
      </c>
      <c r="D24" s="249"/>
      <c r="E24" s="249"/>
      <c r="F24" s="249"/>
      <c r="G24" s="238" t="str">
        <f>IF(J16 = 139,"←","")</f>
        <v/>
      </c>
      <c r="H24" s="238"/>
      <c r="I24" s="245"/>
      <c r="J24" s="246"/>
      <c r="K24" s="246"/>
      <c r="L24" s="246"/>
      <c r="M24" s="247"/>
    </row>
    <row r="25" spans="1:18" ht="15.75" x14ac:dyDescent="0.25">
      <c r="A25" s="210"/>
      <c r="B25" s="210"/>
      <c r="C25" s="210"/>
      <c r="D25" s="210"/>
      <c r="E25" s="210"/>
      <c r="F25" s="210"/>
      <c r="G25" s="214" t="str">
        <f>IF(AND(J16&lt;139,J16&gt;114),"←","")</f>
        <v/>
      </c>
      <c r="H25" s="214"/>
      <c r="I25" s="269" t="s">
        <v>145</v>
      </c>
      <c r="J25" s="270"/>
      <c r="K25" s="270"/>
      <c r="L25" s="270"/>
      <c r="M25" s="271"/>
    </row>
    <row r="26" spans="1:18" ht="15" customHeight="1" x14ac:dyDescent="0.25">
      <c r="A26" s="210">
        <v>114</v>
      </c>
      <c r="B26" s="210"/>
      <c r="C26" s="230" t="s">
        <v>14</v>
      </c>
      <c r="D26" s="230"/>
      <c r="E26" s="230"/>
      <c r="F26" s="230"/>
      <c r="G26" s="214" t="str">
        <f>IF(J16 = 114,"←","")</f>
        <v/>
      </c>
      <c r="H26" s="214"/>
      <c r="I26" s="272"/>
      <c r="J26" s="273"/>
      <c r="K26" s="273"/>
      <c r="L26" s="273"/>
      <c r="M26" s="274"/>
    </row>
    <row r="27" spans="1:18" ht="15.75" x14ac:dyDescent="0.25">
      <c r="A27" s="210"/>
      <c r="B27" s="210"/>
      <c r="C27" s="210"/>
      <c r="D27" s="210"/>
      <c r="E27" s="210"/>
      <c r="F27" s="210"/>
      <c r="G27" s="214" t="str">
        <f>IF(AND(J16&lt;114,J16&gt;88),"←","")</f>
        <v/>
      </c>
      <c r="H27" s="214"/>
      <c r="I27" s="275"/>
      <c r="J27" s="276"/>
      <c r="K27" s="276"/>
      <c r="L27" s="276"/>
      <c r="M27" s="277"/>
    </row>
    <row r="28" spans="1:18" ht="15.75" x14ac:dyDescent="0.25">
      <c r="A28" s="219">
        <v>88</v>
      </c>
      <c r="B28" s="219"/>
      <c r="C28" s="220" t="s">
        <v>148</v>
      </c>
      <c r="D28" s="220"/>
      <c r="E28" s="220"/>
      <c r="F28" s="220"/>
      <c r="G28" s="200" t="str">
        <f>IF(J16 = 88,"←","")</f>
        <v/>
      </c>
      <c r="H28" s="200"/>
      <c r="I28" s="278" t="s">
        <v>149</v>
      </c>
      <c r="J28" s="279"/>
      <c r="K28" s="279"/>
      <c r="L28" s="279"/>
      <c r="M28" s="280"/>
    </row>
    <row r="29" spans="1:18" ht="15.75" x14ac:dyDescent="0.25">
      <c r="A29" s="219"/>
      <c r="B29" s="219"/>
      <c r="C29" s="219"/>
      <c r="D29" s="219"/>
      <c r="E29" s="219"/>
      <c r="F29" s="219"/>
      <c r="G29" s="200" t="str">
        <f>IF(AND(J16&lt;88,J16&gt;38),"←","")</f>
        <v/>
      </c>
      <c r="H29" s="200"/>
      <c r="I29" s="281"/>
      <c r="J29" s="282"/>
      <c r="K29" s="282"/>
      <c r="L29" s="282"/>
      <c r="M29" s="283"/>
    </row>
    <row r="30" spans="1:18" ht="15" customHeight="1" x14ac:dyDescent="0.25">
      <c r="A30" s="219">
        <v>38</v>
      </c>
      <c r="B30" s="219"/>
      <c r="C30" s="220" t="s">
        <v>15</v>
      </c>
      <c r="D30" s="220"/>
      <c r="E30" s="220"/>
      <c r="F30" s="220"/>
      <c r="G30" s="200" t="str">
        <f>IF(J16 = 38,"←","")</f>
        <v/>
      </c>
      <c r="H30" s="200"/>
      <c r="I30" s="284"/>
      <c r="J30" s="285"/>
      <c r="K30" s="285"/>
      <c r="L30" s="285"/>
      <c r="M30" s="286"/>
    </row>
    <row r="31" spans="1:18" ht="11.25" customHeight="1" x14ac:dyDescent="0.25">
      <c r="A31" s="119"/>
      <c r="B31" s="40"/>
      <c r="C31" s="40"/>
      <c r="D31" s="40"/>
      <c r="E31" s="40"/>
      <c r="F31" s="40"/>
      <c r="G31" s="40"/>
      <c r="H31" s="40"/>
      <c r="I31" s="40"/>
      <c r="J31" s="40"/>
      <c r="K31" s="40"/>
      <c r="L31" s="40"/>
      <c r="M31" s="39"/>
    </row>
    <row r="32" spans="1:18" ht="46.5" customHeight="1" x14ac:dyDescent="0.25">
      <c r="A32" s="231" t="s">
        <v>151</v>
      </c>
      <c r="B32" s="232"/>
      <c r="C32" s="232"/>
      <c r="D32" s="232"/>
      <c r="E32" s="232"/>
      <c r="F32" s="232"/>
      <c r="G32" s="232"/>
      <c r="H32" s="232"/>
      <c r="I32" s="232"/>
      <c r="J32" s="232"/>
      <c r="K32" s="232"/>
      <c r="L32" s="232"/>
      <c r="M32" s="233"/>
      <c r="N32" s="4"/>
      <c r="O32" s="4"/>
      <c r="P32" s="4"/>
      <c r="Q32" s="4"/>
      <c r="R32" s="4"/>
    </row>
    <row r="33" spans="1:18" ht="26.25" customHeight="1" x14ac:dyDescent="0.25">
      <c r="A33" s="234" t="s">
        <v>152</v>
      </c>
      <c r="B33" s="235"/>
      <c r="C33" s="236" t="s">
        <v>3</v>
      </c>
      <c r="D33" s="236"/>
      <c r="E33" s="236"/>
      <c r="F33" s="236"/>
      <c r="G33" s="236" t="s">
        <v>4</v>
      </c>
      <c r="H33" s="236"/>
      <c r="I33" s="236" t="s">
        <v>12</v>
      </c>
      <c r="J33" s="236"/>
      <c r="K33" s="236"/>
      <c r="L33" s="236"/>
      <c r="M33" s="236"/>
    </row>
    <row r="34" spans="1:18" ht="15.75" x14ac:dyDescent="0.25">
      <c r="A34" s="237">
        <v>10</v>
      </c>
      <c r="B34" s="237"/>
      <c r="C34" s="237" t="s">
        <v>16</v>
      </c>
      <c r="D34" s="237"/>
      <c r="E34" s="237"/>
      <c r="F34" s="237"/>
      <c r="G34" s="238" t="str">
        <f>IF(J17 = 10,"←","")</f>
        <v/>
      </c>
      <c r="H34" s="238"/>
      <c r="I34" s="239" t="s">
        <v>153</v>
      </c>
      <c r="J34" s="240"/>
      <c r="K34" s="240"/>
      <c r="L34" s="240"/>
      <c r="M34" s="241"/>
    </row>
    <row r="35" spans="1:18" ht="15.75" x14ac:dyDescent="0.25">
      <c r="A35" s="248"/>
      <c r="B35" s="248"/>
      <c r="C35" s="237"/>
      <c r="D35" s="237"/>
      <c r="E35" s="237"/>
      <c r="F35" s="237"/>
      <c r="G35" s="238" t="str">
        <f>IF(AND(J17&gt;10,J17&lt;23),"←","")</f>
        <v/>
      </c>
      <c r="H35" s="238"/>
      <c r="I35" s="242"/>
      <c r="J35" s="243"/>
      <c r="K35" s="243"/>
      <c r="L35" s="243"/>
      <c r="M35" s="244"/>
    </row>
    <row r="36" spans="1:18" ht="15.75" x14ac:dyDescent="0.25">
      <c r="A36" s="237">
        <v>23</v>
      </c>
      <c r="B36" s="237"/>
      <c r="C36" s="249" t="s">
        <v>147</v>
      </c>
      <c r="D36" s="249"/>
      <c r="E36" s="249"/>
      <c r="F36" s="249"/>
      <c r="G36" s="238" t="str">
        <f>IF(J17 = 23,"←","")</f>
        <v/>
      </c>
      <c r="H36" s="238"/>
      <c r="I36" s="245"/>
      <c r="J36" s="246"/>
      <c r="K36" s="246"/>
      <c r="L36" s="246"/>
      <c r="M36" s="247"/>
    </row>
    <row r="37" spans="1:18" ht="15.75" x14ac:dyDescent="0.25">
      <c r="A37" s="210"/>
      <c r="B37" s="210"/>
      <c r="C37" s="210"/>
      <c r="D37" s="210"/>
      <c r="E37" s="210"/>
      <c r="F37" s="210"/>
      <c r="G37" s="214" t="str">
        <f>IF(AND(J17&gt;23,J17&lt;30),"←","")</f>
        <v/>
      </c>
      <c r="H37" s="214"/>
      <c r="I37" s="201" t="s">
        <v>154</v>
      </c>
      <c r="J37" s="202"/>
      <c r="K37" s="202"/>
      <c r="L37" s="202"/>
      <c r="M37" s="203"/>
      <c r="N37" s="5"/>
    </row>
    <row r="38" spans="1:18" ht="15.75" x14ac:dyDescent="0.25">
      <c r="A38" s="210">
        <v>30</v>
      </c>
      <c r="B38" s="210"/>
      <c r="C38" s="230" t="s">
        <v>17</v>
      </c>
      <c r="D38" s="230"/>
      <c r="E38" s="230"/>
      <c r="F38" s="230"/>
      <c r="G38" s="214" t="str">
        <f>IF(J17 = 30,"←","")</f>
        <v/>
      </c>
      <c r="H38" s="214"/>
      <c r="I38" s="204"/>
      <c r="J38" s="205"/>
      <c r="K38" s="205"/>
      <c r="L38" s="205"/>
      <c r="M38" s="206"/>
    </row>
    <row r="39" spans="1:18" ht="15.75" x14ac:dyDescent="0.25">
      <c r="A39" s="210"/>
      <c r="B39" s="210"/>
      <c r="C39" s="210"/>
      <c r="D39" s="210"/>
      <c r="E39" s="210"/>
      <c r="F39" s="210"/>
      <c r="G39" s="214" t="str">
        <f>IF(AND(J17&gt;30,J17&lt;36),"←","")</f>
        <v/>
      </c>
      <c r="H39" s="214"/>
      <c r="I39" s="207"/>
      <c r="J39" s="208"/>
      <c r="K39" s="208"/>
      <c r="L39" s="208"/>
      <c r="M39" s="209"/>
    </row>
    <row r="40" spans="1:18" ht="15.75" x14ac:dyDescent="0.25">
      <c r="A40" s="219">
        <v>36</v>
      </c>
      <c r="B40" s="219"/>
      <c r="C40" s="220" t="s">
        <v>148</v>
      </c>
      <c r="D40" s="220"/>
      <c r="E40" s="220"/>
      <c r="F40" s="220"/>
      <c r="G40" s="200" t="str">
        <f>IF(J17 = 36,"←","")</f>
        <v/>
      </c>
      <c r="H40" s="200"/>
      <c r="I40" s="221" t="s">
        <v>155</v>
      </c>
      <c r="J40" s="222"/>
      <c r="K40" s="222"/>
      <c r="L40" s="222"/>
      <c r="M40" s="223"/>
    </row>
    <row r="41" spans="1:18" ht="15.75" x14ac:dyDescent="0.25">
      <c r="A41" s="219"/>
      <c r="B41" s="219"/>
      <c r="C41" s="219"/>
      <c r="D41" s="219"/>
      <c r="E41" s="219"/>
      <c r="F41" s="219"/>
      <c r="G41" s="200" t="str">
        <f>IF(AND(J17&gt;36,J17&lt;50),"←","")</f>
        <v/>
      </c>
      <c r="H41" s="200"/>
      <c r="I41" s="224"/>
      <c r="J41" s="225"/>
      <c r="K41" s="225"/>
      <c r="L41" s="225"/>
      <c r="M41" s="226"/>
    </row>
    <row r="42" spans="1:18" ht="15.75" customHeight="1" x14ac:dyDescent="0.25">
      <c r="A42" s="219">
        <v>50</v>
      </c>
      <c r="B42" s="219"/>
      <c r="C42" s="220" t="s">
        <v>18</v>
      </c>
      <c r="D42" s="220"/>
      <c r="E42" s="220"/>
      <c r="F42" s="220"/>
      <c r="G42" s="200" t="str">
        <f>IF(J17 = 50,"←","")</f>
        <v/>
      </c>
      <c r="H42" s="200"/>
      <c r="I42" s="227"/>
      <c r="J42" s="228"/>
      <c r="K42" s="228"/>
      <c r="L42" s="228"/>
      <c r="M42" s="229"/>
    </row>
    <row r="43" spans="1:18" ht="13.5" customHeight="1" x14ac:dyDescent="0.25">
      <c r="A43" s="119"/>
      <c r="B43" s="40"/>
      <c r="C43" s="40"/>
      <c r="D43" s="40"/>
      <c r="E43" s="40"/>
      <c r="F43" s="40"/>
      <c r="G43" s="40"/>
      <c r="H43" s="40"/>
      <c r="I43" s="40"/>
      <c r="J43" s="40"/>
      <c r="K43" s="40"/>
      <c r="L43" s="40"/>
      <c r="M43" s="39"/>
    </row>
    <row r="44" spans="1:18" ht="64.5" customHeight="1" x14ac:dyDescent="0.25">
      <c r="A44" s="216" t="s">
        <v>167</v>
      </c>
      <c r="B44" s="217"/>
      <c r="C44" s="217"/>
      <c r="D44" s="217"/>
      <c r="E44" s="217"/>
      <c r="F44" s="217"/>
      <c r="G44" s="217"/>
      <c r="H44" s="217"/>
      <c r="I44" s="217"/>
      <c r="J44" s="217"/>
      <c r="K44" s="217"/>
      <c r="L44" s="217"/>
      <c r="M44" s="218"/>
      <c r="N44" s="12"/>
      <c r="O44" s="12"/>
      <c r="P44" s="12"/>
      <c r="Q44" s="12"/>
      <c r="R44" s="12"/>
    </row>
    <row r="45" spans="1:18" x14ac:dyDescent="0.25">
      <c r="A45" s="28" t="s">
        <v>7</v>
      </c>
      <c r="B45" s="28" t="s">
        <v>77</v>
      </c>
      <c r="C45" s="29" t="s">
        <v>5</v>
      </c>
      <c r="D45" s="62"/>
      <c r="E45" s="28" t="s">
        <v>7</v>
      </c>
      <c r="F45" s="28" t="s">
        <v>77</v>
      </c>
      <c r="G45" s="28" t="s">
        <v>5</v>
      </c>
      <c r="H45" s="62"/>
      <c r="I45" s="28" t="s">
        <v>7</v>
      </c>
      <c r="J45" s="28" t="s">
        <v>77</v>
      </c>
      <c r="K45" s="29" t="s">
        <v>5</v>
      </c>
      <c r="L45" s="63"/>
      <c r="M45" s="65"/>
      <c r="N45" s="63"/>
      <c r="O45" s="64"/>
      <c r="P45" s="21"/>
      <c r="Q45" s="21"/>
      <c r="R45" s="21"/>
    </row>
    <row r="46" spans="1:18" x14ac:dyDescent="0.25">
      <c r="A46" s="16">
        <v>1</v>
      </c>
      <c r="B46" s="67" t="str">
        <f t="shared" ref="B46:B55" si="0">IF(B8=1,"Never",IF(B8=2,"Rarely",IF(B8=3,"Sometimes",IF(B8=4,"Often",IF(B8=5,"Always","")))))</f>
        <v/>
      </c>
      <c r="C46" s="16" t="str">
        <f>IF(AND(B8&lt;4,B8&gt;0),"*","")</f>
        <v/>
      </c>
      <c r="D46" s="30"/>
      <c r="E46" s="16">
        <v>17</v>
      </c>
      <c r="F46" s="67" t="str">
        <f>IF(D14=1,"Never",IF(D14=2,"Rarely",IF(D14=3,"Sometimes",IF(D14=4,"Often",IF(D14=5,"Always","")))))</f>
        <v/>
      </c>
      <c r="G46" s="16" t="str">
        <f>IF(AND(D14&lt;4,D14&gt;0),"*","")</f>
        <v/>
      </c>
      <c r="H46" s="10"/>
      <c r="I46" s="16">
        <v>33</v>
      </c>
      <c r="J46" s="69" t="str">
        <f>IF(H10=1,"Never",IF(H10=2,"Rarely",IF(H10=3,"Sometimes",IF(H10=4,"Often",IF(H10=5,"Always","")))))</f>
        <v/>
      </c>
      <c r="K46" s="16" t="str">
        <f>IF(AND(H10&lt;4,H10&gt;0),"*","")</f>
        <v/>
      </c>
      <c r="L46" s="10"/>
      <c r="M46" s="66"/>
      <c r="N46" s="10"/>
      <c r="O46" s="10"/>
      <c r="P46" s="21"/>
      <c r="Q46" s="21"/>
      <c r="R46" s="21"/>
    </row>
    <row r="47" spans="1:18" x14ac:dyDescent="0.25">
      <c r="A47" s="16">
        <v>2</v>
      </c>
      <c r="B47" s="67" t="str">
        <f t="shared" si="0"/>
        <v/>
      </c>
      <c r="C47" s="16" t="str">
        <f t="shared" ref="C47:C55" si="1">IF(AND(B9&lt;4,B9&gt;0),"*","")</f>
        <v/>
      </c>
      <c r="D47" s="30"/>
      <c r="E47" s="16">
        <v>18</v>
      </c>
      <c r="F47" s="67" t="str">
        <f t="shared" ref="F47:F49" si="2">IF(D15=1,"Never",IF(D15=2,"Rarely",IF(D15=3,"Sometimes",IF(D15=4,"Often",IF(D15=5,"Always","")))))</f>
        <v/>
      </c>
      <c r="G47" s="16" t="str">
        <f t="shared" ref="G47:G48" si="3">IF(AND(D15&lt;4,D15&gt;0),"*","")</f>
        <v/>
      </c>
      <c r="H47" s="30"/>
      <c r="I47" s="16">
        <v>34</v>
      </c>
      <c r="J47" s="69" t="str">
        <f t="shared" ref="J47:J53" si="4">IF(H11=1,"Never",IF(H11=2,"Rarely",IF(H11=3,"Sometimes",IF(H11=4,"Often",IF(H11=5,"Always","")))))</f>
        <v/>
      </c>
      <c r="K47" s="16" t="str">
        <f t="shared" ref="K47:K53" si="5">IF(AND(H11&lt;4,H11&gt;0),"*","")</f>
        <v/>
      </c>
      <c r="L47" s="10"/>
      <c r="M47" s="66"/>
      <c r="N47" s="10"/>
      <c r="O47" s="10"/>
      <c r="P47" s="21"/>
      <c r="Q47" s="21"/>
      <c r="R47" s="21"/>
    </row>
    <row r="48" spans="1:18" x14ac:dyDescent="0.25">
      <c r="A48" s="16">
        <v>3</v>
      </c>
      <c r="B48" s="67" t="str">
        <f t="shared" si="0"/>
        <v/>
      </c>
      <c r="C48" s="16" t="str">
        <f t="shared" si="1"/>
        <v/>
      </c>
      <c r="D48" s="30"/>
      <c r="E48" s="16">
        <v>19</v>
      </c>
      <c r="F48" s="67" t="str">
        <f t="shared" si="2"/>
        <v/>
      </c>
      <c r="G48" s="16" t="str">
        <f t="shared" si="3"/>
        <v/>
      </c>
      <c r="H48" s="30"/>
      <c r="I48" s="16">
        <v>35</v>
      </c>
      <c r="J48" s="69" t="str">
        <f t="shared" si="4"/>
        <v/>
      </c>
      <c r="K48" s="16" t="str">
        <f t="shared" si="5"/>
        <v/>
      </c>
      <c r="L48" s="10"/>
      <c r="M48" s="66"/>
      <c r="N48" s="10"/>
      <c r="O48" s="10"/>
      <c r="P48" s="21"/>
      <c r="Q48" s="21"/>
      <c r="R48" s="21"/>
    </row>
    <row r="49" spans="1:18" x14ac:dyDescent="0.25">
      <c r="A49" s="16">
        <v>4</v>
      </c>
      <c r="B49" s="67" t="str">
        <f t="shared" si="0"/>
        <v/>
      </c>
      <c r="C49" s="16" t="str">
        <f t="shared" si="1"/>
        <v/>
      </c>
      <c r="D49" s="30"/>
      <c r="E49" s="76">
        <v>20</v>
      </c>
      <c r="F49" s="77" t="str">
        <f t="shared" si="2"/>
        <v/>
      </c>
      <c r="G49" s="76" t="str">
        <f>IF(AND(D17&lt;6,D17&gt;2),"*","")</f>
        <v/>
      </c>
      <c r="H49" s="61"/>
      <c r="I49" s="16">
        <v>36</v>
      </c>
      <c r="J49" s="69" t="str">
        <f t="shared" si="4"/>
        <v/>
      </c>
      <c r="K49" s="16" t="str">
        <f t="shared" si="5"/>
        <v/>
      </c>
      <c r="L49" s="10"/>
      <c r="M49" s="66"/>
      <c r="N49" s="10"/>
      <c r="O49" s="10"/>
      <c r="P49" s="21"/>
      <c r="Q49" s="21"/>
      <c r="R49" s="21"/>
    </row>
    <row r="50" spans="1:18" ht="15" customHeight="1" x14ac:dyDescent="0.25">
      <c r="A50" s="16">
        <v>5</v>
      </c>
      <c r="B50" s="67" t="str">
        <f t="shared" si="0"/>
        <v/>
      </c>
      <c r="C50" s="16" t="str">
        <f t="shared" si="1"/>
        <v/>
      </c>
      <c r="D50" s="30"/>
      <c r="E50" s="76">
        <v>21</v>
      </c>
      <c r="F50" s="77" t="str">
        <f>IF(F8=1,"Never",IF(F8=2,"Rarely",IF(F8=3,"Sometimes",IF(F8=4,"Often",IF(F8=5,"Always","")))))</f>
        <v/>
      </c>
      <c r="G50" s="76" t="str">
        <f>IF(AND(F8&lt;6,F8&gt;2),"*","")</f>
        <v/>
      </c>
      <c r="H50" s="10"/>
      <c r="I50" s="76">
        <v>37</v>
      </c>
      <c r="J50" s="78" t="str">
        <f t="shared" si="4"/>
        <v/>
      </c>
      <c r="K50" s="76" t="str">
        <f>IF(AND(H14&lt;6,H14&gt;2),"*","")</f>
        <v/>
      </c>
      <c r="L50" s="10"/>
      <c r="M50" s="66"/>
      <c r="N50" s="21"/>
      <c r="O50" s="21"/>
      <c r="P50" s="21"/>
    </row>
    <row r="51" spans="1:18" x14ac:dyDescent="0.25">
      <c r="A51" s="16">
        <v>6</v>
      </c>
      <c r="B51" s="67" t="str">
        <f t="shared" si="0"/>
        <v/>
      </c>
      <c r="C51" s="16" t="str">
        <f t="shared" si="1"/>
        <v/>
      </c>
      <c r="D51" s="30"/>
      <c r="E51" s="17">
        <v>22</v>
      </c>
      <c r="F51" s="67" t="str">
        <f t="shared" ref="F51:F59" si="6">IF(F9=1,"Never",IF(F9=2,"Rarely",IF(F9=3,"Sometimes",IF(F9=4,"Often",IF(F9=5,"Always","")))))</f>
        <v/>
      </c>
      <c r="G51" s="16" t="str">
        <f>IF(AND(F9&lt;4,F9&gt;0),"*","")</f>
        <v/>
      </c>
      <c r="H51" s="10"/>
      <c r="I51" s="16">
        <v>38</v>
      </c>
      <c r="J51" s="69" t="str">
        <f t="shared" si="4"/>
        <v/>
      </c>
      <c r="K51" s="16" t="str">
        <f t="shared" si="5"/>
        <v/>
      </c>
      <c r="L51" s="10"/>
      <c r="M51" s="66"/>
      <c r="N51" s="21"/>
      <c r="O51" s="21"/>
      <c r="P51" s="21"/>
    </row>
    <row r="52" spans="1:18" x14ac:dyDescent="0.25">
      <c r="A52" s="16">
        <v>7</v>
      </c>
      <c r="B52" s="67" t="str">
        <f t="shared" si="0"/>
        <v/>
      </c>
      <c r="C52" s="16" t="str">
        <f t="shared" si="1"/>
        <v/>
      </c>
      <c r="D52" s="30"/>
      <c r="E52" s="16">
        <v>23</v>
      </c>
      <c r="F52" s="67" t="str">
        <f t="shared" si="6"/>
        <v/>
      </c>
      <c r="G52" s="16" t="str">
        <f>IF(AND(F10&lt;4,F10&gt;0),"*","")</f>
        <v/>
      </c>
      <c r="H52" s="10"/>
      <c r="I52" s="16">
        <v>39</v>
      </c>
      <c r="J52" s="69" t="str">
        <f t="shared" si="4"/>
        <v/>
      </c>
      <c r="K52" s="16" t="str">
        <f t="shared" si="5"/>
        <v/>
      </c>
      <c r="L52" s="10"/>
      <c r="M52" s="66"/>
      <c r="N52" s="21"/>
      <c r="O52" s="21"/>
      <c r="P52" s="21"/>
    </row>
    <row r="53" spans="1:18" x14ac:dyDescent="0.25">
      <c r="A53" s="16">
        <v>8</v>
      </c>
      <c r="B53" s="67" t="str">
        <f t="shared" si="0"/>
        <v/>
      </c>
      <c r="C53" s="16" t="str">
        <f t="shared" si="1"/>
        <v/>
      </c>
      <c r="D53" s="30"/>
      <c r="E53" s="76">
        <v>24</v>
      </c>
      <c r="F53" s="77" t="str">
        <f t="shared" si="6"/>
        <v/>
      </c>
      <c r="G53" s="76" t="str">
        <f>IF(AND(F11&lt;6,F11&gt;2),"*","")</f>
        <v/>
      </c>
      <c r="H53" s="61"/>
      <c r="I53" s="16">
        <v>40</v>
      </c>
      <c r="J53" s="69" t="str">
        <f t="shared" si="4"/>
        <v/>
      </c>
      <c r="K53" s="16" t="str">
        <f t="shared" si="5"/>
        <v/>
      </c>
      <c r="L53" s="10"/>
      <c r="M53" s="66"/>
      <c r="N53" s="21"/>
      <c r="O53" s="21"/>
      <c r="P53" s="21"/>
    </row>
    <row r="54" spans="1:18" x14ac:dyDescent="0.25">
      <c r="A54" s="16">
        <v>9</v>
      </c>
      <c r="B54" s="67" t="str">
        <f t="shared" si="0"/>
        <v/>
      </c>
      <c r="C54" s="16" t="str">
        <f t="shared" si="1"/>
        <v/>
      </c>
      <c r="D54" s="30"/>
      <c r="E54" s="16">
        <v>25</v>
      </c>
      <c r="F54" s="67" t="str">
        <f t="shared" si="6"/>
        <v/>
      </c>
      <c r="G54" s="16" t="str">
        <f>IF(AND(F12&lt;4,F12&gt;0),"*","")</f>
        <v/>
      </c>
      <c r="H54" s="30"/>
      <c r="I54" s="16">
        <v>41</v>
      </c>
      <c r="J54" s="69" t="str">
        <f>IF(J8=1,"Never",IF(J8=2,"Rarely",IF(J8=3,"Sometimes",IF(J8=4,"Often",IF(J8=5,"Always","")))))</f>
        <v/>
      </c>
      <c r="K54" s="16" t="str">
        <f>IF(AND(J8&lt;4,J8&gt;0),"*","")</f>
        <v/>
      </c>
      <c r="L54" s="56"/>
      <c r="M54" s="59"/>
      <c r="N54" s="21"/>
      <c r="O54" s="21"/>
      <c r="P54" s="21"/>
    </row>
    <row r="55" spans="1:18" x14ac:dyDescent="0.25">
      <c r="A55" s="16">
        <v>10</v>
      </c>
      <c r="B55" s="67" t="str">
        <f t="shared" si="0"/>
        <v/>
      </c>
      <c r="C55" s="16" t="str">
        <f t="shared" si="1"/>
        <v/>
      </c>
      <c r="D55" s="30"/>
      <c r="E55" s="16">
        <v>26</v>
      </c>
      <c r="F55" s="67" t="str">
        <f t="shared" si="6"/>
        <v/>
      </c>
      <c r="G55" s="16" t="str">
        <f t="shared" ref="G55:G56" si="7">IF(AND(F13&lt;4,F13&gt;0),"*","")</f>
        <v/>
      </c>
      <c r="H55" s="61"/>
      <c r="I55" s="76">
        <v>42</v>
      </c>
      <c r="J55" s="78" t="str">
        <f t="shared" ref="J55:J61" si="8">IF(J9=1,"Never",IF(J9=2,"Rarely",IF(J9=3,"Sometimes",IF(J9=4,"Often",IF(J9=5,"Always","")))))</f>
        <v/>
      </c>
      <c r="K55" s="76" t="str">
        <f>IF(AND(J9&lt;6,J9&gt;2),"*","")</f>
        <v/>
      </c>
      <c r="L55" s="56"/>
      <c r="M55" s="59"/>
      <c r="N55" s="21"/>
      <c r="O55" s="21"/>
      <c r="P55" s="21"/>
    </row>
    <row r="56" spans="1:18" x14ac:dyDescent="0.25">
      <c r="A56" s="16">
        <v>11</v>
      </c>
      <c r="B56" s="67" t="str">
        <f t="shared" ref="B56:B61" si="9">IF(D8=1,"Never",IF(D8=2,"Rarely",IF(D8=3,"Sometimes",IF(D8=4,"Often",IF(D8=5,"Always","")))))</f>
        <v/>
      </c>
      <c r="C56" s="16" t="str">
        <f>IF(AND(D8&lt;4,D8&gt;0),"*","")</f>
        <v/>
      </c>
      <c r="D56" s="30"/>
      <c r="E56" s="16">
        <v>27</v>
      </c>
      <c r="F56" s="67" t="str">
        <f t="shared" si="6"/>
        <v/>
      </c>
      <c r="G56" s="16" t="str">
        <f t="shared" si="7"/>
        <v/>
      </c>
      <c r="H56" s="61"/>
      <c r="I56" s="76">
        <v>43</v>
      </c>
      <c r="J56" s="78" t="str">
        <f t="shared" si="8"/>
        <v/>
      </c>
      <c r="K56" s="76" t="str">
        <f t="shared" ref="K56:K57" si="10">IF(AND(J10&lt;6,J10&gt;2),"*","")</f>
        <v/>
      </c>
      <c r="L56" s="56"/>
      <c r="M56" s="59"/>
      <c r="N56" s="21"/>
      <c r="O56" s="21"/>
      <c r="P56" s="21"/>
    </row>
    <row r="57" spans="1:18" x14ac:dyDescent="0.25">
      <c r="A57" s="16">
        <v>12</v>
      </c>
      <c r="B57" s="67" t="str">
        <f t="shared" si="9"/>
        <v/>
      </c>
      <c r="C57" s="16" t="str">
        <f t="shared" ref="C57:C60" si="11">IF(AND(D9&lt;4,D9&gt;0),"*","")</f>
        <v/>
      </c>
      <c r="D57" s="30"/>
      <c r="E57" s="76">
        <v>28</v>
      </c>
      <c r="F57" s="77" t="str">
        <f t="shared" si="6"/>
        <v/>
      </c>
      <c r="G57" s="76" t="str">
        <f>IF(AND(F15&lt;6,F15&gt;2),"*","")</f>
        <v/>
      </c>
      <c r="H57" s="61"/>
      <c r="I57" s="76">
        <v>44</v>
      </c>
      <c r="J57" s="78" t="str">
        <f t="shared" si="8"/>
        <v/>
      </c>
      <c r="K57" s="76" t="str">
        <f t="shared" si="10"/>
        <v/>
      </c>
      <c r="L57" s="41"/>
      <c r="M57" s="59"/>
      <c r="N57" s="56"/>
      <c r="O57" s="30"/>
      <c r="P57" s="21"/>
      <c r="Q57" s="21"/>
      <c r="R57" s="21"/>
    </row>
    <row r="58" spans="1:18" x14ac:dyDescent="0.25">
      <c r="A58" s="16">
        <v>13</v>
      </c>
      <c r="B58" s="67" t="str">
        <f t="shared" si="9"/>
        <v/>
      </c>
      <c r="C58" s="16" t="str">
        <f t="shared" si="11"/>
        <v/>
      </c>
      <c r="D58" s="30"/>
      <c r="E58" s="16">
        <v>29</v>
      </c>
      <c r="F58" s="67" t="str">
        <f t="shared" si="6"/>
        <v/>
      </c>
      <c r="G58" s="16" t="str">
        <f>IF(AND(F16&lt;4,F16&gt;0),"*","")</f>
        <v/>
      </c>
      <c r="H58" s="61"/>
      <c r="I58" s="16">
        <v>45</v>
      </c>
      <c r="J58" s="69" t="str">
        <f t="shared" si="8"/>
        <v/>
      </c>
      <c r="K58" s="16" t="str">
        <f>IF(AND(J12&lt;4,J12&gt;0),"*","")</f>
        <v/>
      </c>
      <c r="L58" s="41"/>
      <c r="M58" s="59"/>
      <c r="N58" s="56"/>
      <c r="O58" s="30"/>
      <c r="P58" s="21"/>
      <c r="Q58" s="21"/>
      <c r="R58" s="21"/>
    </row>
    <row r="59" spans="1:18" x14ac:dyDescent="0.25">
      <c r="A59" s="16">
        <v>14</v>
      </c>
      <c r="B59" s="67" t="str">
        <f t="shared" si="9"/>
        <v/>
      </c>
      <c r="C59" s="16" t="str">
        <f t="shared" si="11"/>
        <v/>
      </c>
      <c r="D59" s="30"/>
      <c r="E59" s="16">
        <v>30</v>
      </c>
      <c r="F59" s="67" t="str">
        <f t="shared" si="6"/>
        <v/>
      </c>
      <c r="G59" s="16" t="str">
        <f>IF(AND(F17&lt;4,F17&gt;0),"*","")</f>
        <v/>
      </c>
      <c r="H59" s="61"/>
      <c r="I59" s="16">
        <v>46</v>
      </c>
      <c r="J59" s="69" t="str">
        <f t="shared" si="8"/>
        <v/>
      </c>
      <c r="K59" s="16" t="str">
        <f t="shared" ref="K59:K61" si="12">IF(AND(J13&lt;4,J13&gt;0),"*","")</f>
        <v/>
      </c>
      <c r="L59" s="41"/>
      <c r="M59" s="59"/>
      <c r="N59" s="56"/>
      <c r="O59" s="30"/>
      <c r="P59" s="21"/>
      <c r="Q59" s="21"/>
      <c r="R59" s="21"/>
    </row>
    <row r="60" spans="1:18" x14ac:dyDescent="0.25">
      <c r="A60" s="16">
        <v>15</v>
      </c>
      <c r="B60" s="67" t="str">
        <f t="shared" si="9"/>
        <v/>
      </c>
      <c r="C60" s="16" t="str">
        <f t="shared" si="11"/>
        <v/>
      </c>
      <c r="D60" s="42"/>
      <c r="E60" s="31">
        <v>31</v>
      </c>
      <c r="F60" s="67" t="str">
        <f>IF(H8=1,"Never",IF(H8=2,"Rarely",IF(H8=3,"Sometimes",IF(H8=4,"Often",IF(H8=5,"Always","")))))</f>
        <v/>
      </c>
      <c r="G60" s="16" t="str">
        <f>IF(AND(H8&lt;4,H8&gt;0),"*","")</f>
        <v/>
      </c>
      <c r="H60" s="41"/>
      <c r="I60" s="16">
        <v>47</v>
      </c>
      <c r="J60" s="69" t="str">
        <f t="shared" si="8"/>
        <v/>
      </c>
      <c r="K60" s="16" t="str">
        <f t="shared" si="12"/>
        <v/>
      </c>
      <c r="L60" s="30"/>
      <c r="M60" s="37"/>
      <c r="N60" s="21"/>
      <c r="O60" s="21"/>
    </row>
    <row r="61" spans="1:18" x14ac:dyDescent="0.25">
      <c r="A61" s="76">
        <v>16</v>
      </c>
      <c r="B61" s="77" t="str">
        <f t="shared" si="9"/>
        <v/>
      </c>
      <c r="C61" s="76" t="str">
        <f>IF(AND(D13&lt;6,D13&gt;2),"*","")</f>
        <v/>
      </c>
      <c r="D61" s="42"/>
      <c r="E61" s="76">
        <v>32</v>
      </c>
      <c r="F61" s="77" t="str">
        <f>IF(H9=1,"Never",IF(H9=2,"Rarely",IF(H9=3,"Sometimes",IF(H9=4,"Often",IF(H9=5,"Always","")))))</f>
        <v/>
      </c>
      <c r="G61" s="76" t="str">
        <f>IF(AND(H9&lt;6,H9&gt;2),"*","")</f>
        <v/>
      </c>
      <c r="H61" s="60"/>
      <c r="I61" s="16">
        <v>48</v>
      </c>
      <c r="J61" s="69" t="str">
        <f t="shared" si="8"/>
        <v/>
      </c>
      <c r="K61" s="16" t="str">
        <f t="shared" si="12"/>
        <v/>
      </c>
      <c r="L61" s="30"/>
      <c r="M61" s="37"/>
      <c r="N61" s="21"/>
      <c r="O61" s="21"/>
    </row>
    <row r="62" spans="1:18" x14ac:dyDescent="0.25">
      <c r="A62" s="120"/>
      <c r="B62" s="30"/>
      <c r="C62" s="43"/>
      <c r="D62" s="42"/>
      <c r="E62" s="41"/>
      <c r="F62" s="42"/>
      <c r="G62" s="41"/>
      <c r="H62" s="30"/>
      <c r="I62" s="56"/>
      <c r="J62" s="10"/>
      <c r="K62" s="30"/>
      <c r="L62" s="21"/>
      <c r="M62" s="37"/>
      <c r="N62" s="10"/>
      <c r="O62" s="10"/>
    </row>
    <row r="63" spans="1:18" ht="15" customHeight="1" x14ac:dyDescent="0.25">
      <c r="A63" s="211" t="s">
        <v>130</v>
      </c>
      <c r="B63" s="212"/>
      <c r="C63" s="212"/>
      <c r="D63" s="212"/>
      <c r="E63" s="212"/>
      <c r="F63" s="212"/>
      <c r="G63" s="212"/>
      <c r="H63" s="212"/>
      <c r="I63" s="212"/>
      <c r="J63" s="212"/>
      <c r="K63" s="212"/>
      <c r="L63" s="212"/>
      <c r="M63" s="213"/>
    </row>
    <row r="64" spans="1:18" s="7" customFormat="1" ht="14.25" customHeight="1" x14ac:dyDescent="0.25">
      <c r="A64" s="46"/>
      <c r="B64" s="46"/>
      <c r="C64" s="89"/>
      <c r="D64" s="47"/>
      <c r="E64" s="47"/>
      <c r="F64" s="71"/>
      <c r="G64" s="47"/>
      <c r="H64" s="47"/>
      <c r="I64" s="47"/>
      <c r="J64" s="47"/>
      <c r="K64" s="87"/>
      <c r="L64" s="46"/>
      <c r="M64" s="46"/>
    </row>
    <row r="65" spans="1:14" x14ac:dyDescent="0.25">
      <c r="A65" s="46"/>
      <c r="B65" s="46"/>
      <c r="C65" s="90"/>
      <c r="D65" s="46"/>
      <c r="E65" s="46"/>
      <c r="F65" s="46"/>
      <c r="G65" s="46"/>
      <c r="H65" s="46"/>
      <c r="I65" s="46"/>
      <c r="J65" s="46"/>
      <c r="K65" s="88"/>
      <c r="L65" s="46"/>
      <c r="M65" s="46"/>
    </row>
    <row r="66" spans="1:14" ht="25.5" customHeight="1" x14ac:dyDescent="0.25">
      <c r="A66" s="22"/>
      <c r="B66" s="22"/>
      <c r="C66" s="90"/>
      <c r="D66" s="48"/>
      <c r="E66" s="48"/>
      <c r="F66" s="48"/>
      <c r="G66" s="48"/>
      <c r="H66" s="48"/>
      <c r="I66" s="48"/>
      <c r="J66" s="48"/>
      <c r="K66" s="88"/>
      <c r="L66" s="22"/>
      <c r="M66" s="22"/>
    </row>
    <row r="67" spans="1:14" ht="30" customHeight="1" x14ac:dyDescent="0.25">
      <c r="A67" s="22"/>
      <c r="B67" s="22"/>
      <c r="C67" s="22"/>
      <c r="D67" s="22"/>
      <c r="E67" s="22"/>
      <c r="F67" s="22"/>
      <c r="G67" s="22"/>
      <c r="H67" s="22"/>
      <c r="I67" s="22"/>
      <c r="J67" s="22"/>
      <c r="K67" s="22"/>
      <c r="L67" s="22"/>
      <c r="M67" s="22"/>
      <c r="N67" s="10"/>
    </row>
    <row r="68" spans="1:14" ht="18.75" customHeight="1" x14ac:dyDescent="0.25">
      <c r="A68" s="22"/>
      <c r="B68" s="22"/>
      <c r="C68" s="22"/>
      <c r="D68" s="22"/>
      <c r="E68" s="22"/>
      <c r="F68" s="22"/>
      <c r="G68" s="22"/>
      <c r="H68" s="22"/>
      <c r="I68" s="22"/>
      <c r="J68" s="22"/>
      <c r="K68" s="22"/>
      <c r="L68" s="22"/>
      <c r="M68" s="22"/>
      <c r="N68" s="10"/>
    </row>
    <row r="69" spans="1:14" ht="15" customHeight="1" x14ac:dyDescent="0.25">
      <c r="A69" s="22"/>
      <c r="B69" s="22"/>
      <c r="C69" s="22"/>
      <c r="D69" s="22"/>
      <c r="E69" s="22"/>
      <c r="F69" s="22"/>
      <c r="G69" s="22"/>
      <c r="H69" s="22"/>
      <c r="I69" s="22"/>
      <c r="J69" s="22"/>
      <c r="K69" s="22"/>
      <c r="L69" s="22"/>
      <c r="M69" s="22"/>
      <c r="N69" s="10"/>
    </row>
    <row r="70" spans="1:14" ht="15" customHeight="1" x14ac:dyDescent="0.25">
      <c r="A70" s="22"/>
      <c r="B70" s="22"/>
      <c r="C70" s="22"/>
      <c r="D70" s="22"/>
      <c r="E70" s="22"/>
      <c r="F70" s="22"/>
      <c r="G70" s="22"/>
      <c r="H70" s="22"/>
      <c r="I70" s="22"/>
      <c r="J70" s="22"/>
      <c r="K70" s="22"/>
      <c r="L70" s="22"/>
      <c r="M70" s="22"/>
      <c r="N70" s="10"/>
    </row>
    <row r="71" spans="1:14" x14ac:dyDescent="0.25">
      <c r="A71" s="22"/>
      <c r="B71" s="22"/>
      <c r="C71" s="22"/>
      <c r="D71" s="22"/>
      <c r="E71" s="22"/>
      <c r="F71" s="22"/>
      <c r="G71" s="22"/>
      <c r="H71" s="22"/>
      <c r="I71" s="22"/>
      <c r="J71" s="22"/>
      <c r="K71" s="22"/>
      <c r="L71" s="22"/>
      <c r="M71" s="22"/>
    </row>
    <row r="72" spans="1:14" ht="22.5" customHeight="1" x14ac:dyDescent="0.25">
      <c r="A72" s="22"/>
      <c r="B72" s="22"/>
      <c r="C72" s="22"/>
      <c r="D72" s="22"/>
      <c r="E72" s="22"/>
      <c r="F72" s="22"/>
      <c r="G72" s="22"/>
      <c r="H72" s="22"/>
      <c r="I72" s="22"/>
      <c r="J72" s="22"/>
      <c r="K72" s="22"/>
      <c r="L72" s="22"/>
      <c r="M72" s="22"/>
    </row>
    <row r="73" spans="1:14" ht="27.75" customHeight="1" x14ac:dyDescent="0.25"/>
    <row r="77" spans="1:14" ht="25.5" customHeight="1" x14ac:dyDescent="0.25"/>
    <row r="78" spans="1:14" ht="15" customHeight="1" x14ac:dyDescent="0.25"/>
    <row r="83" ht="21.75" customHeight="1" x14ac:dyDescent="0.25"/>
    <row r="84" ht="15" customHeight="1" x14ac:dyDescent="0.25"/>
  </sheetData>
  <sheetProtection password="9700" sheet="1" objects="1" scenarios="1" selectLockedCells="1"/>
  <mergeCells count="85">
    <mergeCell ref="A28:B28"/>
    <mergeCell ref="C28:F28"/>
    <mergeCell ref="G28:H28"/>
    <mergeCell ref="I28:M30"/>
    <mergeCell ref="A29:B29"/>
    <mergeCell ref="C29:F29"/>
    <mergeCell ref="G29:H29"/>
    <mergeCell ref="A30:B30"/>
    <mergeCell ref="C30:F30"/>
    <mergeCell ref="G30:H30"/>
    <mergeCell ref="I25:M27"/>
    <mergeCell ref="A26:B26"/>
    <mergeCell ref="C26:F26"/>
    <mergeCell ref="G26:H26"/>
    <mergeCell ref="A27:B27"/>
    <mergeCell ref="C27:F27"/>
    <mergeCell ref="G27:H27"/>
    <mergeCell ref="A25:B25"/>
    <mergeCell ref="C25:F25"/>
    <mergeCell ref="G25:H25"/>
    <mergeCell ref="A22:B22"/>
    <mergeCell ref="C22:F22"/>
    <mergeCell ref="G22:H22"/>
    <mergeCell ref="I22:M24"/>
    <mergeCell ref="A23:B23"/>
    <mergeCell ref="C23:F23"/>
    <mergeCell ref="G23:H23"/>
    <mergeCell ref="A24:B24"/>
    <mergeCell ref="C24:F24"/>
    <mergeCell ref="G24:H24"/>
    <mergeCell ref="A2:M2"/>
    <mergeCell ref="L3:M3"/>
    <mergeCell ref="A21:B21"/>
    <mergeCell ref="C21:F21"/>
    <mergeCell ref="G21:H21"/>
    <mergeCell ref="I21:M21"/>
    <mergeCell ref="A3:C3"/>
    <mergeCell ref="D3:J3"/>
    <mergeCell ref="D4:J4"/>
    <mergeCell ref="B18:D18"/>
    <mergeCell ref="G18:I18"/>
    <mergeCell ref="A4:C4"/>
    <mergeCell ref="A5:M5"/>
    <mergeCell ref="A6:M6"/>
    <mergeCell ref="L9:M10"/>
    <mergeCell ref="A20:M20"/>
    <mergeCell ref="A34:B34"/>
    <mergeCell ref="C34:F34"/>
    <mergeCell ref="G34:H34"/>
    <mergeCell ref="I34:M36"/>
    <mergeCell ref="A35:B35"/>
    <mergeCell ref="C35:F35"/>
    <mergeCell ref="G35:H35"/>
    <mergeCell ref="A36:B36"/>
    <mergeCell ref="C36:F36"/>
    <mergeCell ref="G36:H36"/>
    <mergeCell ref="A32:M32"/>
    <mergeCell ref="A33:B33"/>
    <mergeCell ref="C33:F33"/>
    <mergeCell ref="G33:H33"/>
    <mergeCell ref="I33:M33"/>
    <mergeCell ref="C1:M1"/>
    <mergeCell ref="A1:B1"/>
    <mergeCell ref="A44:M44"/>
    <mergeCell ref="A40:B40"/>
    <mergeCell ref="C40:F40"/>
    <mergeCell ref="G40:H40"/>
    <mergeCell ref="I40:M42"/>
    <mergeCell ref="A41:B41"/>
    <mergeCell ref="C41:F41"/>
    <mergeCell ref="G41:H41"/>
    <mergeCell ref="A42:B42"/>
    <mergeCell ref="C42:F42"/>
    <mergeCell ref="C38:F38"/>
    <mergeCell ref="G38:H38"/>
    <mergeCell ref="A39:B39"/>
    <mergeCell ref="C39:F39"/>
    <mergeCell ref="G42:H42"/>
    <mergeCell ref="I37:M39"/>
    <mergeCell ref="A38:B38"/>
    <mergeCell ref="A63:M63"/>
    <mergeCell ref="A37:B37"/>
    <mergeCell ref="C37:F37"/>
    <mergeCell ref="G37:H37"/>
    <mergeCell ref="G39:H39"/>
  </mergeCells>
  <pageMargins left="0.7" right="0.7" top="0.97916666666666663" bottom="0.75" header="0.3" footer="0.3"/>
  <pageSetup orientation="landscape" r:id="rId1"/>
  <ignoredErrors>
    <ignoredError sqref="K50 G53 G5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112" r:id="rId4" name="Button 64">
              <controlPr defaultSize="0" print="0" autoFill="0" autoPict="0" macro="[0]!Macro1">
                <anchor moveWithCells="1" sizeWithCells="1">
                  <from>
                    <xdr:col>6</xdr:col>
                    <xdr:colOff>38100</xdr:colOff>
                    <xdr:row>64</xdr:row>
                    <xdr:rowOff>76200</xdr:rowOff>
                  </from>
                  <to>
                    <xdr:col>9</xdr:col>
                    <xdr:colOff>133350</xdr:colOff>
                    <xdr:row>66</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4" tint="-0.249977111117893"/>
    <pageSetUpPr autoPageBreaks="0"/>
  </sheetPr>
  <dimension ref="A1:R45"/>
  <sheetViews>
    <sheetView showGridLines="0" showRowColHeaders="0" topLeftCell="A14" zoomScaleNormal="100" workbookViewId="0"/>
  </sheetViews>
  <sheetFormatPr defaultRowHeight="15" x14ac:dyDescent="0.25"/>
  <cols>
    <col min="1" max="1" width="23.7109375" customWidth="1"/>
    <col min="2" max="2" width="4" customWidth="1"/>
    <col min="3" max="3" width="3.42578125" customWidth="1"/>
    <col min="4" max="4" width="3.5703125" customWidth="1"/>
    <col min="5" max="5" width="5.140625" customWidth="1"/>
    <col min="6" max="7" width="3.42578125" customWidth="1"/>
    <col min="8" max="9" width="3.5703125" customWidth="1"/>
    <col min="10" max="10" width="55.7109375" customWidth="1"/>
    <col min="11" max="11" width="13.85546875" customWidth="1"/>
    <col min="12" max="12" width="9.140625" customWidth="1"/>
  </cols>
  <sheetData>
    <row r="1" spans="1:18" ht="54" customHeight="1" x14ac:dyDescent="0.25">
      <c r="A1" s="137"/>
      <c r="B1" s="290" t="s">
        <v>156</v>
      </c>
      <c r="C1" s="291"/>
      <c r="D1" s="291"/>
      <c r="E1" s="291"/>
      <c r="F1" s="291"/>
      <c r="G1" s="291"/>
      <c r="H1" s="291"/>
      <c r="I1" s="291"/>
      <c r="J1" s="292"/>
      <c r="M1" s="22"/>
      <c r="N1" s="22"/>
      <c r="O1" s="22"/>
      <c r="P1" s="22"/>
      <c r="Q1" s="22"/>
      <c r="R1" s="22"/>
    </row>
    <row r="2" spans="1:18" ht="22.5" customHeight="1" x14ac:dyDescent="0.25">
      <c r="A2" s="293" t="s">
        <v>131</v>
      </c>
      <c r="B2" s="294"/>
      <c r="C2" s="294"/>
      <c r="D2" s="294"/>
      <c r="E2" s="294"/>
      <c r="F2" s="294"/>
      <c r="G2" s="294"/>
      <c r="H2" s="294"/>
      <c r="I2" s="294"/>
      <c r="J2" s="295"/>
      <c r="M2" s="22"/>
      <c r="N2" s="22"/>
      <c r="O2" s="22"/>
      <c r="P2" s="22"/>
      <c r="Q2" s="22"/>
      <c r="R2" s="22"/>
    </row>
    <row r="3" spans="1:18" ht="18" customHeight="1" x14ac:dyDescent="0.25">
      <c r="A3" s="121"/>
      <c r="B3" s="83"/>
      <c r="C3" s="83"/>
      <c r="D3" s="83"/>
      <c r="E3" s="83"/>
      <c r="F3" s="83"/>
      <c r="G3" s="83"/>
      <c r="H3" s="83"/>
      <c r="I3" s="83"/>
      <c r="J3" s="84"/>
      <c r="M3" s="22"/>
      <c r="N3" s="22"/>
      <c r="O3" s="22"/>
      <c r="P3" s="22"/>
      <c r="Q3" s="22"/>
      <c r="R3" s="22"/>
    </row>
    <row r="4" spans="1:18" ht="15" hidden="1" customHeight="1" x14ac:dyDescent="0.25">
      <c r="A4" s="122"/>
      <c r="B4" s="21"/>
      <c r="C4" s="21"/>
      <c r="D4" s="21"/>
      <c r="E4" s="21"/>
      <c r="F4" s="21"/>
      <c r="G4" s="21"/>
      <c r="H4" s="21"/>
      <c r="I4" s="21"/>
      <c r="J4" s="37"/>
      <c r="M4" s="22"/>
      <c r="N4" s="22"/>
      <c r="O4" s="22"/>
      <c r="P4" s="22"/>
      <c r="Q4" s="22"/>
      <c r="R4" s="22"/>
    </row>
    <row r="5" spans="1:18" ht="72.75" customHeight="1" x14ac:dyDescent="0.25">
      <c r="A5" s="299" t="s">
        <v>158</v>
      </c>
      <c r="B5" s="300"/>
      <c r="C5" s="300"/>
      <c r="D5" s="300"/>
      <c r="E5" s="300"/>
      <c r="F5" s="300"/>
      <c r="G5" s="300"/>
      <c r="H5" s="300"/>
      <c r="I5" s="300"/>
      <c r="J5" s="301"/>
      <c r="M5" s="22"/>
      <c r="N5" s="22"/>
      <c r="O5" s="22"/>
      <c r="P5" s="22"/>
      <c r="Q5" s="22"/>
      <c r="R5" s="22"/>
    </row>
    <row r="6" spans="1:18" ht="18" customHeight="1" x14ac:dyDescent="0.25">
      <c r="A6" s="302" t="s">
        <v>10</v>
      </c>
      <c r="B6" s="303"/>
      <c r="C6" s="303"/>
      <c r="D6" s="303"/>
      <c r="E6" s="303"/>
      <c r="F6" s="303"/>
      <c r="G6" s="303"/>
      <c r="H6" s="303"/>
      <c r="I6" s="303"/>
      <c r="J6" s="304"/>
    </row>
    <row r="7" spans="1:18" ht="21" customHeight="1" x14ac:dyDescent="0.25">
      <c r="A7" s="123" t="s">
        <v>8</v>
      </c>
      <c r="B7" s="305" t="s">
        <v>9</v>
      </c>
      <c r="C7" s="305"/>
      <c r="D7" s="305"/>
      <c r="E7" s="305"/>
      <c r="F7" s="305"/>
      <c r="G7" s="305"/>
      <c r="H7" s="305"/>
      <c r="I7" s="305"/>
      <c r="J7" s="129" t="s">
        <v>139</v>
      </c>
    </row>
    <row r="8" spans="1:18" ht="21" customHeight="1" x14ac:dyDescent="0.25">
      <c r="A8" s="288" t="s">
        <v>159</v>
      </c>
      <c r="B8" s="124"/>
      <c r="C8" s="124"/>
      <c r="D8" s="124"/>
      <c r="E8" s="124"/>
      <c r="F8" s="124"/>
      <c r="G8" s="124"/>
      <c r="H8" s="124"/>
      <c r="I8" s="124"/>
      <c r="J8" s="130"/>
    </row>
    <row r="9" spans="1:18" ht="21" customHeight="1" x14ac:dyDescent="0.25">
      <c r="A9" s="288"/>
      <c r="B9" s="124"/>
      <c r="C9" s="124"/>
      <c r="D9" s="124"/>
      <c r="E9" s="124"/>
      <c r="F9" s="124"/>
      <c r="G9" s="124"/>
      <c r="H9" s="124"/>
      <c r="I9" s="124"/>
      <c r="J9" s="130"/>
    </row>
    <row r="10" spans="1:18" ht="31.5" customHeight="1" x14ac:dyDescent="0.25">
      <c r="A10" s="288"/>
      <c r="B10" s="125" t="s">
        <v>85</v>
      </c>
      <c r="C10" s="125" t="s">
        <v>86</v>
      </c>
      <c r="D10" s="125" t="s">
        <v>87</v>
      </c>
      <c r="E10" s="125" t="s">
        <v>88</v>
      </c>
      <c r="F10" s="125" t="s">
        <v>89</v>
      </c>
      <c r="G10" s="125" t="s">
        <v>90</v>
      </c>
      <c r="H10" s="125" t="s">
        <v>91</v>
      </c>
      <c r="I10" s="125" t="s">
        <v>92</v>
      </c>
      <c r="J10" s="130"/>
    </row>
    <row r="11" spans="1:18" ht="18" customHeight="1" x14ac:dyDescent="0.25">
      <c r="A11" s="288"/>
      <c r="B11" s="44"/>
      <c r="C11" s="44"/>
      <c r="D11" s="125" t="s">
        <v>93</v>
      </c>
      <c r="E11" s="125" t="s">
        <v>94</v>
      </c>
      <c r="F11" s="125">
        <v>48</v>
      </c>
      <c r="G11" s="125"/>
      <c r="H11" s="44"/>
      <c r="I11" s="44"/>
      <c r="J11" s="130"/>
    </row>
    <row r="12" spans="1:18" ht="36.75" customHeight="1" x14ac:dyDescent="0.25">
      <c r="A12" s="288"/>
      <c r="B12" s="126"/>
      <c r="C12" s="126"/>
      <c r="D12" s="126"/>
      <c r="E12" s="126"/>
      <c r="F12" s="126"/>
      <c r="G12" s="126"/>
      <c r="H12" s="126"/>
      <c r="I12" s="126"/>
      <c r="J12" s="130"/>
    </row>
    <row r="13" spans="1:18" ht="31.5" customHeight="1" x14ac:dyDescent="0.25">
      <c r="A13" s="288"/>
      <c r="B13" s="126"/>
      <c r="C13" s="126"/>
      <c r="D13" s="126"/>
      <c r="E13" s="127"/>
      <c r="F13" s="126"/>
      <c r="G13" s="126"/>
      <c r="H13" s="126"/>
      <c r="I13" s="126"/>
      <c r="J13" s="130"/>
    </row>
    <row r="14" spans="1:18" x14ac:dyDescent="0.25">
      <c r="A14" s="296" t="s">
        <v>137</v>
      </c>
      <c r="B14" s="297"/>
      <c r="C14" s="297"/>
      <c r="D14" s="297"/>
      <c r="E14" s="297"/>
      <c r="F14" s="297"/>
      <c r="G14" s="297"/>
      <c r="H14" s="297"/>
      <c r="I14" s="297"/>
      <c r="J14" s="298"/>
    </row>
    <row r="15" spans="1:18" x14ac:dyDescent="0.25">
      <c r="A15" s="128" t="s">
        <v>8</v>
      </c>
      <c r="B15" s="287" t="s">
        <v>9</v>
      </c>
      <c r="C15" s="287"/>
      <c r="D15" s="287"/>
      <c r="E15" s="287"/>
      <c r="F15" s="287"/>
      <c r="G15" s="287"/>
      <c r="H15" s="287"/>
      <c r="I15" s="287"/>
      <c r="J15" s="131" t="s">
        <v>139</v>
      </c>
    </row>
    <row r="16" spans="1:18" ht="15" customHeight="1" x14ac:dyDescent="0.25">
      <c r="A16" s="288" t="s">
        <v>160</v>
      </c>
      <c r="B16" s="105"/>
      <c r="C16" s="105"/>
      <c r="D16" s="105"/>
      <c r="E16" s="105"/>
      <c r="F16" s="105"/>
      <c r="G16" s="105"/>
      <c r="H16" s="105"/>
      <c r="I16" s="105"/>
      <c r="J16" s="132"/>
    </row>
    <row r="17" spans="1:10" ht="30" customHeight="1" x14ac:dyDescent="0.25">
      <c r="A17" s="288"/>
      <c r="B17" s="125" t="s">
        <v>95</v>
      </c>
      <c r="C17" s="125" t="s">
        <v>96</v>
      </c>
      <c r="D17" s="125" t="s">
        <v>97</v>
      </c>
      <c r="E17" s="125" t="s">
        <v>98</v>
      </c>
      <c r="F17" s="125" t="s">
        <v>99</v>
      </c>
      <c r="G17" s="125" t="s">
        <v>100</v>
      </c>
      <c r="H17" s="125" t="s">
        <v>101</v>
      </c>
      <c r="I17" s="125" t="s">
        <v>102</v>
      </c>
      <c r="J17" s="311"/>
    </row>
    <row r="18" spans="1:10" ht="33" customHeight="1" x14ac:dyDescent="0.25">
      <c r="A18" s="288"/>
      <c r="B18" s="125" t="s">
        <v>103</v>
      </c>
      <c r="C18" s="125" t="s">
        <v>104</v>
      </c>
      <c r="D18" s="125" t="s">
        <v>105</v>
      </c>
      <c r="E18" s="125" t="s">
        <v>106</v>
      </c>
      <c r="F18" s="125" t="s">
        <v>107</v>
      </c>
      <c r="G18" s="125" t="s">
        <v>108</v>
      </c>
      <c r="H18" s="125" t="s">
        <v>109</v>
      </c>
      <c r="I18" s="125" t="s">
        <v>110</v>
      </c>
      <c r="J18" s="311"/>
    </row>
    <row r="19" spans="1:10" ht="44.25" customHeight="1" x14ac:dyDescent="0.25">
      <c r="A19" s="288"/>
      <c r="B19" s="106"/>
      <c r="C19" s="125" t="s">
        <v>111</v>
      </c>
      <c r="D19" s="125" t="s">
        <v>112</v>
      </c>
      <c r="E19" s="125" t="s">
        <v>113</v>
      </c>
      <c r="F19" s="125" t="s">
        <v>114</v>
      </c>
      <c r="G19" s="125" t="s">
        <v>115</v>
      </c>
      <c r="H19" s="125">
        <v>45</v>
      </c>
      <c r="I19" s="106"/>
      <c r="J19" s="133"/>
    </row>
    <row r="20" spans="1:10" ht="27" customHeight="1" x14ac:dyDescent="0.25">
      <c r="A20" s="288"/>
      <c r="B20" s="309"/>
      <c r="C20" s="309"/>
      <c r="D20" s="309"/>
      <c r="E20" s="309"/>
      <c r="F20" s="309"/>
      <c r="G20" s="310"/>
      <c r="H20" s="310"/>
      <c r="I20" s="106"/>
      <c r="J20" s="133"/>
    </row>
    <row r="21" spans="1:10" x14ac:dyDescent="0.25">
      <c r="A21" s="306" t="s">
        <v>129</v>
      </c>
      <c r="B21" s="307"/>
      <c r="C21" s="307"/>
      <c r="D21" s="307"/>
      <c r="E21" s="307"/>
      <c r="F21" s="307"/>
      <c r="G21" s="307"/>
      <c r="H21" s="307"/>
      <c r="I21" s="307"/>
      <c r="J21" s="308"/>
    </row>
    <row r="22" spans="1:10" ht="20.25" customHeight="1" x14ac:dyDescent="0.25">
      <c r="A22" s="128" t="s">
        <v>8</v>
      </c>
      <c r="B22" s="287" t="s">
        <v>9</v>
      </c>
      <c r="C22" s="287"/>
      <c r="D22" s="287"/>
      <c r="E22" s="287"/>
      <c r="F22" s="287"/>
      <c r="G22" s="287"/>
      <c r="H22" s="287"/>
      <c r="I22" s="287"/>
      <c r="J22" s="131" t="s">
        <v>139</v>
      </c>
    </row>
    <row r="23" spans="1:10" ht="20.25" customHeight="1" x14ac:dyDescent="0.25">
      <c r="A23" s="288" t="s">
        <v>161</v>
      </c>
      <c r="B23" s="105"/>
      <c r="C23" s="105"/>
      <c r="D23" s="105"/>
      <c r="E23" s="105"/>
      <c r="F23" s="105"/>
      <c r="G23" s="105"/>
      <c r="H23" s="105"/>
      <c r="I23" s="105"/>
      <c r="J23" s="132"/>
    </row>
    <row r="24" spans="1:10" ht="20.25" customHeight="1" x14ac:dyDescent="0.25">
      <c r="A24" s="288"/>
      <c r="B24" s="105"/>
      <c r="C24" s="105"/>
      <c r="D24" s="105"/>
      <c r="E24" s="105"/>
      <c r="F24" s="105"/>
      <c r="G24" s="105"/>
      <c r="H24" s="105"/>
      <c r="I24" s="105"/>
      <c r="J24" s="132"/>
    </row>
    <row r="25" spans="1:10" ht="27.75" customHeight="1" x14ac:dyDescent="0.25">
      <c r="A25" s="288"/>
      <c r="B25" s="125" t="s">
        <v>116</v>
      </c>
      <c r="C25" s="125" t="s">
        <v>117</v>
      </c>
      <c r="D25" s="125" t="s">
        <v>118</v>
      </c>
      <c r="E25" s="125" t="s">
        <v>119</v>
      </c>
      <c r="F25" s="125" t="s">
        <v>120</v>
      </c>
      <c r="G25" s="125" t="s">
        <v>121</v>
      </c>
      <c r="H25" s="125" t="s">
        <v>122</v>
      </c>
      <c r="I25" s="125">
        <v>40</v>
      </c>
      <c r="J25" s="133"/>
    </row>
    <row r="26" spans="1:10" ht="34.5" customHeight="1" x14ac:dyDescent="0.25">
      <c r="A26" s="288"/>
      <c r="B26" s="106"/>
      <c r="C26" s="106"/>
      <c r="D26" s="106"/>
      <c r="E26" s="106"/>
      <c r="F26" s="106"/>
      <c r="G26" s="106"/>
      <c r="H26" s="106"/>
      <c r="I26" s="106"/>
      <c r="J26" s="133"/>
    </row>
    <row r="27" spans="1:10" ht="14.25" customHeight="1" x14ac:dyDescent="0.25">
      <c r="A27" s="288"/>
      <c r="B27" s="106"/>
      <c r="C27" s="106"/>
      <c r="D27" s="106"/>
      <c r="E27" s="106"/>
      <c r="F27" s="106"/>
      <c r="G27" s="106"/>
      <c r="H27" s="106"/>
      <c r="I27" s="106"/>
      <c r="J27" s="134"/>
    </row>
    <row r="28" spans="1:10" x14ac:dyDescent="0.25">
      <c r="A28" s="306" t="s">
        <v>11</v>
      </c>
      <c r="B28" s="307"/>
      <c r="C28" s="307"/>
      <c r="D28" s="307"/>
      <c r="E28" s="307"/>
      <c r="F28" s="307"/>
      <c r="G28" s="307"/>
      <c r="H28" s="307"/>
      <c r="I28" s="307"/>
      <c r="J28" s="308"/>
    </row>
    <row r="29" spans="1:10" x14ac:dyDescent="0.25">
      <c r="A29" s="128" t="s">
        <v>8</v>
      </c>
      <c r="B29" s="287" t="s">
        <v>9</v>
      </c>
      <c r="C29" s="287"/>
      <c r="D29" s="287"/>
      <c r="E29" s="287"/>
      <c r="F29" s="287"/>
      <c r="G29" s="287"/>
      <c r="H29" s="287"/>
      <c r="I29" s="287"/>
      <c r="J29" s="131" t="s">
        <v>139</v>
      </c>
    </row>
    <row r="30" spans="1:10" ht="15" customHeight="1" x14ac:dyDescent="0.25">
      <c r="A30" s="288" t="s">
        <v>162</v>
      </c>
      <c r="B30" s="105"/>
      <c r="C30" s="105"/>
      <c r="D30" s="105"/>
      <c r="E30" s="105"/>
      <c r="F30" s="105"/>
      <c r="G30" s="105"/>
      <c r="H30" s="105"/>
      <c r="I30" s="105"/>
      <c r="J30" s="132"/>
    </row>
    <row r="31" spans="1:10" x14ac:dyDescent="0.25">
      <c r="A31" s="288"/>
      <c r="B31" s="105"/>
      <c r="C31" s="105"/>
      <c r="D31" s="105"/>
      <c r="E31" s="105"/>
      <c r="F31" s="105"/>
      <c r="G31" s="105"/>
      <c r="H31" s="105"/>
      <c r="I31" s="105"/>
      <c r="J31" s="132"/>
    </row>
    <row r="32" spans="1:10" ht="16.5" customHeight="1" x14ac:dyDescent="0.25">
      <c r="A32" s="288"/>
      <c r="B32" s="106" t="s">
        <v>123</v>
      </c>
      <c r="C32" s="106" t="s">
        <v>124</v>
      </c>
      <c r="D32" s="106" t="s">
        <v>125</v>
      </c>
      <c r="E32" s="106" t="s">
        <v>126</v>
      </c>
      <c r="F32" s="106" t="s">
        <v>127</v>
      </c>
      <c r="G32" s="106" t="s">
        <v>128</v>
      </c>
      <c r="H32" s="106">
        <v>47</v>
      </c>
      <c r="I32" s="106"/>
      <c r="J32" s="136" t="s">
        <v>183</v>
      </c>
    </row>
    <row r="33" spans="1:10" ht="28.5" customHeight="1" x14ac:dyDescent="0.25">
      <c r="A33" s="288"/>
      <c r="B33" s="106"/>
      <c r="C33" s="106"/>
      <c r="D33" s="106"/>
      <c r="E33" s="106"/>
      <c r="F33" s="106"/>
      <c r="G33" s="106"/>
      <c r="H33" s="106"/>
      <c r="I33" s="106"/>
      <c r="J33" s="133"/>
    </row>
    <row r="34" spans="1:10" ht="85.5" customHeight="1" x14ac:dyDescent="0.25">
      <c r="A34" s="289"/>
      <c r="B34" s="107"/>
      <c r="C34" s="107"/>
      <c r="D34" s="107"/>
      <c r="E34" s="107"/>
      <c r="F34" s="107"/>
      <c r="G34" s="107"/>
      <c r="H34" s="107"/>
      <c r="I34" s="107"/>
      <c r="J34" s="135"/>
    </row>
    <row r="35" spans="1:10" x14ac:dyDescent="0.25">
      <c r="A35" s="50"/>
      <c r="B35" s="50"/>
      <c r="C35" s="50"/>
      <c r="D35" s="50"/>
      <c r="E35" s="50"/>
      <c r="F35" s="50"/>
      <c r="G35" s="50"/>
      <c r="H35" s="50"/>
      <c r="I35" s="50"/>
      <c r="J35" s="50"/>
    </row>
    <row r="36" spans="1:10" ht="15" customHeight="1" x14ac:dyDescent="0.25">
      <c r="A36" s="50"/>
      <c r="B36" s="50"/>
      <c r="C36" s="50"/>
      <c r="D36" s="50"/>
      <c r="E36" s="50"/>
      <c r="F36" s="50"/>
      <c r="G36" s="50"/>
      <c r="H36" s="93"/>
      <c r="I36" s="94"/>
      <c r="J36" s="50"/>
    </row>
    <row r="37" spans="1:10" ht="15" customHeight="1" x14ac:dyDescent="0.25">
      <c r="A37" s="50"/>
      <c r="B37" s="91"/>
      <c r="C37" s="92"/>
      <c r="D37" s="92"/>
      <c r="E37" s="50"/>
      <c r="F37" s="50"/>
      <c r="G37" s="50"/>
      <c r="H37" s="94"/>
      <c r="I37" s="94"/>
      <c r="J37" s="50"/>
    </row>
    <row r="38" spans="1:10" ht="15.75" x14ac:dyDescent="0.25">
      <c r="A38" s="50"/>
      <c r="B38" s="92"/>
      <c r="C38" s="92"/>
      <c r="D38" s="92"/>
      <c r="E38" s="50"/>
      <c r="F38" s="50"/>
      <c r="G38" s="50"/>
      <c r="H38" s="94"/>
      <c r="I38" s="94"/>
      <c r="J38" s="51"/>
    </row>
    <row r="39" spans="1:10" x14ac:dyDescent="0.25">
      <c r="A39" s="50"/>
      <c r="B39" s="50"/>
      <c r="C39" s="50"/>
      <c r="D39" s="50"/>
      <c r="E39" s="50"/>
      <c r="F39" s="50"/>
      <c r="G39" s="50"/>
      <c r="H39" s="50"/>
      <c r="I39" s="50"/>
      <c r="J39" s="50"/>
    </row>
    <row r="40" spans="1:10" x14ac:dyDescent="0.25">
      <c r="A40" s="9"/>
      <c r="B40" s="9"/>
      <c r="C40" s="9"/>
      <c r="D40" s="9"/>
      <c r="E40" s="9"/>
      <c r="F40" s="9"/>
      <c r="G40" s="9"/>
      <c r="H40" s="9"/>
      <c r="I40" s="9"/>
      <c r="J40" s="9"/>
    </row>
    <row r="41" spans="1:10" x14ac:dyDescent="0.25">
      <c r="A41" s="9"/>
      <c r="B41" s="9"/>
      <c r="C41" s="9"/>
      <c r="D41" s="9"/>
      <c r="E41" s="9"/>
      <c r="F41" s="9"/>
      <c r="G41" s="9"/>
      <c r="H41" s="9"/>
      <c r="I41" s="9"/>
      <c r="J41" s="9"/>
    </row>
    <row r="42" spans="1:10" x14ac:dyDescent="0.25">
      <c r="A42" s="9"/>
      <c r="B42" s="9"/>
      <c r="C42" s="9"/>
      <c r="D42" s="9"/>
      <c r="E42" s="9"/>
      <c r="F42" s="9"/>
      <c r="G42" s="9"/>
      <c r="H42" s="9"/>
      <c r="I42" s="9"/>
      <c r="J42" s="9"/>
    </row>
    <row r="43" spans="1:10" x14ac:dyDescent="0.25">
      <c r="A43" s="9"/>
      <c r="B43" s="9"/>
      <c r="C43" s="9"/>
      <c r="D43" s="9"/>
      <c r="E43" s="9"/>
      <c r="F43" s="9"/>
      <c r="G43" s="9"/>
      <c r="H43" s="9"/>
      <c r="I43" s="9"/>
      <c r="J43" s="9"/>
    </row>
    <row r="44" spans="1:10" x14ac:dyDescent="0.25">
      <c r="A44" s="9"/>
      <c r="B44" s="9"/>
      <c r="C44" s="9"/>
      <c r="D44" s="9"/>
      <c r="E44" s="9"/>
      <c r="F44" s="9"/>
      <c r="G44" s="9"/>
      <c r="H44" s="9"/>
      <c r="I44" s="9"/>
      <c r="J44" s="9"/>
    </row>
    <row r="45" spans="1:10" x14ac:dyDescent="0.25">
      <c r="A45" s="9"/>
      <c r="B45" s="9"/>
      <c r="C45" s="9"/>
      <c r="D45" s="9"/>
      <c r="E45" s="9"/>
      <c r="F45" s="9"/>
      <c r="G45" s="9"/>
      <c r="H45" s="9"/>
      <c r="I45" s="9"/>
      <c r="J45" s="9"/>
    </row>
  </sheetData>
  <sheetProtection sheet="1" objects="1" scenarios="1" selectLockedCells="1"/>
  <mergeCells count="18">
    <mergeCell ref="J17:J18"/>
    <mergeCell ref="B22:I22"/>
    <mergeCell ref="B29:I29"/>
    <mergeCell ref="A30:A34"/>
    <mergeCell ref="A16:A20"/>
    <mergeCell ref="B1:J1"/>
    <mergeCell ref="A2:J2"/>
    <mergeCell ref="A14:J14"/>
    <mergeCell ref="A5:J5"/>
    <mergeCell ref="A6:J6"/>
    <mergeCell ref="B7:I7"/>
    <mergeCell ref="A8:A13"/>
    <mergeCell ref="B15:I15"/>
    <mergeCell ref="A21:J21"/>
    <mergeCell ref="A28:J28"/>
    <mergeCell ref="B20:F20"/>
    <mergeCell ref="G20:H20"/>
    <mergeCell ref="A23:A27"/>
  </mergeCells>
  <pageMargins left="0.7" right="0.7" top="0.75" bottom="0.7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5" r:id="rId4" name="Button 3">
              <controlPr defaultSize="0" print="0" autoFill="0" autoPict="0" macro="[0]!Macro1">
                <anchor moveWithCells="1" sizeWithCells="1">
                  <from>
                    <xdr:col>9</xdr:col>
                    <xdr:colOff>19050</xdr:colOff>
                    <xdr:row>35</xdr:row>
                    <xdr:rowOff>28575</xdr:rowOff>
                  </from>
                  <to>
                    <xdr:col>9</xdr:col>
                    <xdr:colOff>1895475</xdr:colOff>
                    <xdr:row>37</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6" id="{DD20C5D3-88A7-4CCF-BF53-1510826ABBFD}">
            <xm:f>AND('PPAQ Worksheet'!$L$12&gt;=1,'PPAQ Worksheet'!$L$12&lt;=3)</xm:f>
            <x14:dxf>
              <font>
                <color rgb="FFFF0000"/>
              </font>
            </x14:dxf>
          </x14:cfRule>
          <xm:sqref>B25</xm:sqref>
        </x14:conditionalFormatting>
        <x14:conditionalFormatting xmlns:xm="http://schemas.microsoft.com/office/excel/2006/main">
          <x14:cfRule type="expression" priority="59" id="{C4C55110-85FB-48E2-8A7E-2A68243DEC69}">
            <xm:f>AND('PPAQ Worksheet'!$L$24&gt;=3,'PPAQ Worksheet'!$L$24&lt;=5)</xm:f>
            <x14:dxf>
              <font>
                <color rgb="FFFF0000"/>
              </font>
            </x14:dxf>
          </x14:cfRule>
          <xm:sqref>C18</xm:sqref>
        </x14:conditionalFormatting>
        <x14:conditionalFormatting xmlns:xm="http://schemas.microsoft.com/office/excel/2006/main">
          <x14:cfRule type="expression" priority="58" id="{DB27953F-45BC-4D8F-A4F4-386EE9F613D2}">
            <xm:f>AND('PPAQ Worksheet'!$L$28&gt;=3,'PPAQ Worksheet'!$L$28&lt;=5)</xm:f>
            <x14:dxf>
              <font>
                <color rgb="FFFF0000"/>
              </font>
            </x14:dxf>
          </x14:cfRule>
          <xm:sqref>C10</xm:sqref>
        </x14:conditionalFormatting>
        <x14:conditionalFormatting xmlns:xm="http://schemas.microsoft.com/office/excel/2006/main">
          <x14:cfRule type="expression" priority="57" id="{C3358AA3-1F56-46DB-9AFB-BBED824852E5}">
            <xm:f>AND('PPAQ Worksheet'!$L$29&gt;=3,'PPAQ Worksheet'!$L$29&lt;=5)</xm:f>
            <x14:dxf>
              <font>
                <color rgb="FFFF0000"/>
              </font>
            </x14:dxf>
          </x14:cfRule>
          <xm:sqref>F18</xm:sqref>
        </x14:conditionalFormatting>
        <x14:conditionalFormatting xmlns:xm="http://schemas.microsoft.com/office/excel/2006/main">
          <x14:cfRule type="expression" priority="56" id="{9CD9B287-DCC5-4034-956F-55338EF4A699}">
            <xm:f>AND('PPAQ Worksheet'!$L$32&gt;=3,'PPAQ Worksheet'!$L$32&lt;=5)</xm:f>
            <x14:dxf>
              <font>
                <color rgb="FFFF0000"/>
              </font>
            </x14:dxf>
          </x14:cfRule>
          <xm:sqref>H18</xm:sqref>
        </x14:conditionalFormatting>
        <x14:conditionalFormatting xmlns:xm="http://schemas.microsoft.com/office/excel/2006/main">
          <x14:cfRule type="expression" priority="55" id="{568F038B-4C7E-4F55-8EA0-C431CF476F65}">
            <xm:f>AND('PPAQ Worksheet'!$L$36&gt;=3,'PPAQ Worksheet'!$L$36&lt;=5)</xm:f>
            <x14:dxf>
              <font>
                <color rgb="FFFF0000"/>
              </font>
            </x14:dxf>
          </x14:cfRule>
          <xm:sqref>E10</xm:sqref>
        </x14:conditionalFormatting>
        <x14:conditionalFormatting xmlns:xm="http://schemas.microsoft.com/office/excel/2006/main">
          <x14:cfRule type="expression" priority="54" id="{24E705F2-D7B2-480B-9204-880FA3F62ECD}">
            <xm:f>AND('PPAQ Worksheet'!$L$40&gt;=3,'PPAQ Worksheet'!$L$40&lt;=5)</xm:f>
            <x14:dxf>
              <font>
                <color rgb="FFFF0000"/>
              </font>
            </x14:dxf>
          </x14:cfRule>
          <xm:sqref>F10</xm:sqref>
        </x14:conditionalFormatting>
        <x14:conditionalFormatting xmlns:xm="http://schemas.microsoft.com/office/excel/2006/main">
          <x14:cfRule type="expression" priority="53" id="{B1E8E901-1DF5-4D03-810D-4676A042D958}">
            <xm:f>AND('PPAQ Worksheet'!$L$45&gt;=3,'PPAQ Worksheet'!$L$45&lt;=5)</xm:f>
            <x14:dxf>
              <font>
                <color rgb="FFFF0000"/>
              </font>
            </x14:dxf>
          </x14:cfRule>
          <xm:sqref>G10</xm:sqref>
        </x14:conditionalFormatting>
        <x14:conditionalFormatting xmlns:xm="http://schemas.microsoft.com/office/excel/2006/main">
          <x14:cfRule type="expression" priority="52" id="{C89D9CE0-0E16-49CE-B5B1-A203D26D27EF}">
            <xm:f>AND('PPAQ Worksheet'!$L$50&gt;=3,'PPAQ Worksheet'!$L$50&lt;=5)</xm:f>
            <x14:dxf>
              <font>
                <color rgb="FFFF0000"/>
              </font>
            </x14:dxf>
          </x14:cfRule>
          <xm:sqref>H10</xm:sqref>
        </x14:conditionalFormatting>
        <x14:conditionalFormatting xmlns:xm="http://schemas.microsoft.com/office/excel/2006/main">
          <x14:cfRule type="expression" priority="51" id="{94F7BFF1-A7B1-48F2-BEA0-0923875AD5ED}">
            <xm:f>AND('PPAQ Worksheet'!$L$51&gt;=3,'PPAQ Worksheet'!$L$51&lt;=5)</xm:f>
            <x14:dxf>
              <font>
                <color rgb="FFFF0000"/>
              </font>
            </x14:dxf>
          </x14:cfRule>
          <xm:sqref>I10</xm:sqref>
        </x14:conditionalFormatting>
        <x14:conditionalFormatting xmlns:xm="http://schemas.microsoft.com/office/excel/2006/main">
          <x14:cfRule type="expression" priority="50" id="{DDF36C10-85E0-4813-836C-F61635743B11}">
            <xm:f>AND('PPAQ Worksheet'!$L$52&gt;=3,'PPAQ Worksheet'!$L$52&lt;=5)</xm:f>
            <x14:dxf>
              <font>
                <color rgb="FFFF0000"/>
              </font>
            </x14:dxf>
          </x14:cfRule>
          <xm:sqref>D11</xm:sqref>
        </x14:conditionalFormatting>
        <x14:conditionalFormatting xmlns:xm="http://schemas.microsoft.com/office/excel/2006/main">
          <x14:cfRule type="expression" priority="49" id="{546DF7C4-85E8-4C44-A945-A70205A67D18}">
            <xm:f>AND('PPAQ Worksheet'!$L$13&gt;=1,'PPAQ Worksheet'!$L$13&lt;=3)</xm:f>
            <x14:dxf>
              <font>
                <color rgb="FFFF0000"/>
              </font>
            </x14:dxf>
          </x14:cfRule>
          <xm:sqref>B10</xm:sqref>
        </x14:conditionalFormatting>
        <x14:conditionalFormatting xmlns:xm="http://schemas.microsoft.com/office/excel/2006/main">
          <x14:cfRule type="expression" priority="48" id="{1366F84B-9783-4C05-BF24-AB7479C9F7CA}">
            <xm:f>AND('PPAQ Worksheet'!$L$31&gt;=1,'PPAQ Worksheet'!$L$31&lt;=3)</xm:f>
            <x14:dxf>
              <font>
                <color rgb="FFFF0000"/>
              </font>
            </x14:dxf>
          </x14:cfRule>
          <xm:sqref>D10</xm:sqref>
        </x14:conditionalFormatting>
        <x14:conditionalFormatting xmlns:xm="http://schemas.microsoft.com/office/excel/2006/main">
          <x14:cfRule type="expression" priority="47" id="{1327EFEF-5E5F-4F58-88E3-F033143D1872}">
            <xm:f>AND('PPAQ Worksheet'!$L$54&gt;=1,'PPAQ Worksheet'!$L$54&lt;=3)</xm:f>
            <x14:dxf>
              <font>
                <color rgb="FFFF0000"/>
              </font>
            </x14:dxf>
          </x14:cfRule>
          <xm:sqref>E11</xm:sqref>
        </x14:conditionalFormatting>
        <x14:conditionalFormatting xmlns:xm="http://schemas.microsoft.com/office/excel/2006/main">
          <x14:cfRule type="expression" priority="46" id="{415B980F-845C-4D01-9491-64ACC32F0CC5}">
            <xm:f>AND('PPAQ Worksheet'!$L$56&gt;=1,'PPAQ Worksheet'!$L$56&lt;=3)</xm:f>
            <x14:dxf>
              <font>
                <color rgb="FFFF0000"/>
              </font>
            </x14:dxf>
          </x14:cfRule>
          <xm:sqref>F11</xm:sqref>
        </x14:conditionalFormatting>
        <x14:conditionalFormatting xmlns:xm="http://schemas.microsoft.com/office/excel/2006/main">
          <x14:cfRule type="expression" priority="45" id="{9DDF9CB8-E3CA-46CD-925A-928281EBEED1}">
            <xm:f>AND('PPAQ Worksheet'!$L$9&gt;=1,'PPAQ Worksheet'!$L$9&lt;=3)</xm:f>
            <x14:dxf>
              <font>
                <color rgb="FFFF0000"/>
              </font>
            </x14:dxf>
          </x14:cfRule>
          <xm:sqref>B17</xm:sqref>
        </x14:conditionalFormatting>
        <x14:conditionalFormatting xmlns:xm="http://schemas.microsoft.com/office/excel/2006/main">
          <x14:cfRule type="expression" priority="44" id="{C5DAF496-B1E8-48A0-AEFC-31A8CCC9EF07}">
            <xm:f>AND('PPAQ Worksheet'!$L$10&gt;=1,'PPAQ Worksheet'!$L$10&lt;=3)</xm:f>
            <x14:dxf>
              <font>
                <color rgb="FFFF0000"/>
              </font>
            </x14:dxf>
          </x14:cfRule>
          <xm:sqref>C17</xm:sqref>
        </x14:conditionalFormatting>
        <x14:conditionalFormatting xmlns:xm="http://schemas.microsoft.com/office/excel/2006/main">
          <x14:cfRule type="expression" priority="43" id="{B924BD50-6E1C-4CFF-B3D2-B68762018472}">
            <xm:f>AND('PPAQ Worksheet'!$L$11&gt;=1,'PPAQ Worksheet'!$L$11&lt;=3)</xm:f>
            <x14:dxf>
              <font>
                <color rgb="FFFF0000"/>
              </font>
            </x14:dxf>
          </x14:cfRule>
          <xm:sqref>D17</xm:sqref>
        </x14:conditionalFormatting>
        <x14:conditionalFormatting xmlns:xm="http://schemas.microsoft.com/office/excel/2006/main">
          <x14:cfRule type="expression" priority="42" id="{7E78CA00-44E8-4689-A05E-421E05D92D31}">
            <xm:f>AND('PPAQ Worksheet'!$L$14&gt;=1,'PPAQ Worksheet'!$L$14&lt;=3)</xm:f>
            <x14:dxf>
              <font>
                <color rgb="FFFF0000"/>
              </font>
            </x14:dxf>
          </x14:cfRule>
          <xm:sqref>E17</xm:sqref>
        </x14:conditionalFormatting>
        <x14:conditionalFormatting xmlns:xm="http://schemas.microsoft.com/office/excel/2006/main">
          <x14:cfRule type="expression" priority="41" id="{6413D580-6331-4E9D-8500-C4B7C2FDEA20}">
            <xm:f>AND('PPAQ Worksheet'!$L$15&gt;=1,'PPAQ Worksheet'!$L$15&lt;=3)</xm:f>
            <x14:dxf>
              <font>
                <color rgb="FFFF0000"/>
              </font>
            </x14:dxf>
          </x14:cfRule>
          <xm:sqref>F17</xm:sqref>
        </x14:conditionalFormatting>
        <x14:conditionalFormatting xmlns:xm="http://schemas.microsoft.com/office/excel/2006/main">
          <x14:cfRule type="expression" priority="40" id="{B784CDDA-8F2D-40C3-9F41-54C901C2C316}">
            <xm:f>AND('PPAQ Worksheet'!$L$18&gt;=1,'PPAQ Worksheet'!$L$18&lt;=3)</xm:f>
            <x14:dxf>
              <font>
                <color rgb="FFFF0000"/>
              </font>
            </x14:dxf>
          </x14:cfRule>
          <xm:sqref>G17</xm:sqref>
        </x14:conditionalFormatting>
        <x14:conditionalFormatting xmlns:xm="http://schemas.microsoft.com/office/excel/2006/main">
          <x14:cfRule type="expression" priority="39" id="{991E5305-0441-43C2-B59C-3B80DB392ECE}">
            <xm:f>AND('PPAQ Worksheet'!$L$20&gt;=1,'PPAQ Worksheet'!$L$20&lt;=3)</xm:f>
            <x14:dxf>
              <font>
                <color rgb="FFFF0000"/>
              </font>
            </x14:dxf>
          </x14:cfRule>
          <xm:sqref>H17</xm:sqref>
        </x14:conditionalFormatting>
        <x14:conditionalFormatting xmlns:xm="http://schemas.microsoft.com/office/excel/2006/main">
          <x14:cfRule type="expression" priority="38" id="{9578069A-6571-480F-8DA1-08198B3702BE}">
            <xm:f>AND('PPAQ Worksheet'!$L$22&gt;=1,'PPAQ Worksheet'!$L$22&lt;=3)</xm:f>
            <x14:dxf>
              <font>
                <color rgb="FFFF0000"/>
              </font>
            </x14:dxf>
          </x14:cfRule>
          <xm:sqref>I17</xm:sqref>
        </x14:conditionalFormatting>
        <x14:conditionalFormatting xmlns:xm="http://schemas.microsoft.com/office/excel/2006/main">
          <x14:cfRule type="expression" priority="37" id="{DEF7B25B-020D-481A-9955-472F570C9AFA}">
            <xm:f>AND('PPAQ Worksheet'!$L$33&gt;=1,'PPAQ Worksheet'!$L$33&lt;=3)</xm:f>
            <x14:dxf>
              <font>
                <color rgb="FFFF0000"/>
              </font>
            </x14:dxf>
          </x14:cfRule>
          <xm:sqref>I18</xm:sqref>
        </x14:conditionalFormatting>
        <x14:conditionalFormatting xmlns:xm="http://schemas.microsoft.com/office/excel/2006/main">
          <x14:cfRule type="expression" priority="36" id="{0656F6C4-5FBA-4037-9C53-268AA929FB7F}">
            <xm:f>AND('PPAQ Worksheet'!$L$30&gt;=1,'PPAQ Worksheet'!$L$30&lt;=3)</xm:f>
            <x14:dxf>
              <font>
                <color rgb="FFFF0000"/>
              </font>
            </x14:dxf>
          </x14:cfRule>
          <xm:sqref>G18</xm:sqref>
        </x14:conditionalFormatting>
        <x14:conditionalFormatting xmlns:xm="http://schemas.microsoft.com/office/excel/2006/main">
          <x14:cfRule type="expression" priority="35" id="{95B54438-7A66-4ADA-8697-338A641D491F}">
            <xm:f>AND('PPAQ Worksheet'!$L$27&gt;=1,'PPAQ Worksheet'!$L$27&lt;=3)</xm:f>
            <x14:dxf>
              <font>
                <color rgb="FFFF0000"/>
              </font>
            </x14:dxf>
          </x14:cfRule>
          <xm:sqref>E18</xm:sqref>
        </x14:conditionalFormatting>
        <x14:conditionalFormatting xmlns:xm="http://schemas.microsoft.com/office/excel/2006/main">
          <x14:cfRule type="expression" priority="34" id="{9A918E6D-75E1-453B-942D-B0C7837D6D51}">
            <xm:f>AND('PPAQ Worksheet'!$L$26&gt;=1,'PPAQ Worksheet'!$L$26&lt;=3)</xm:f>
            <x14:dxf>
              <font>
                <color rgb="FFFF0000"/>
              </font>
            </x14:dxf>
          </x14:cfRule>
          <xm:sqref>D18</xm:sqref>
        </x14:conditionalFormatting>
        <x14:conditionalFormatting xmlns:xm="http://schemas.microsoft.com/office/excel/2006/main">
          <x14:cfRule type="expression" priority="33" id="{43A3C943-3D5B-4163-A7B1-40E25E1D4D6A}">
            <xm:f>AND('PPAQ Worksheet'!$L$23&gt;=1,'PPAQ Worksheet'!$L$23&lt;=3)</xm:f>
            <x14:dxf>
              <font>
                <color rgb="FFFF0000"/>
              </font>
            </x14:dxf>
          </x14:cfRule>
          <xm:sqref>B18</xm:sqref>
        </x14:conditionalFormatting>
        <x14:conditionalFormatting xmlns:xm="http://schemas.microsoft.com/office/excel/2006/main">
          <x14:cfRule type="expression" priority="32" id="{610BA4EC-0C8C-4F63-B154-806A3DA018FF}">
            <xm:f>AND('PPAQ Worksheet'!$L$53&gt;=1,'PPAQ Worksheet'!$L$53&lt;=3)</xm:f>
            <x14:dxf>
              <font>
                <color rgb="FFFF0000"/>
              </font>
            </x14:dxf>
          </x14:cfRule>
          <xm:sqref>H19</xm:sqref>
        </x14:conditionalFormatting>
        <x14:conditionalFormatting xmlns:xm="http://schemas.microsoft.com/office/excel/2006/main">
          <x14:cfRule type="expression" priority="31" id="{28B30EC6-4C56-4D98-A5EC-82A2FE7FB3FE}">
            <xm:f>AND('PPAQ Worksheet'!$L$49&gt;=1,'PPAQ Worksheet'!$L$49&lt;=3)</xm:f>
            <x14:dxf>
              <font>
                <color rgb="FFFF0000"/>
              </font>
            </x14:dxf>
          </x14:cfRule>
          <xm:sqref>G19</xm:sqref>
        </x14:conditionalFormatting>
        <x14:conditionalFormatting xmlns:xm="http://schemas.microsoft.com/office/excel/2006/main">
          <x14:cfRule type="expression" priority="30" id="{54E6F886-26E5-43C5-BA1C-6FC5B0231A78}">
            <xm:f>AND('PPAQ Worksheet'!$L$47&gt;=1,'PPAQ Worksheet'!$L$47&lt;=3)</xm:f>
            <x14:dxf>
              <font>
                <color rgb="FFFF0000"/>
              </font>
            </x14:dxf>
          </x14:cfRule>
          <xm:sqref>F19</xm:sqref>
        </x14:conditionalFormatting>
        <x14:conditionalFormatting xmlns:xm="http://schemas.microsoft.com/office/excel/2006/main">
          <x14:cfRule type="expression" priority="29" id="{1886A4D7-D85C-4FB7-970E-9A713543C087}">
            <xm:f>AND('PPAQ Worksheet'!$L$42&gt;=1,'PPAQ Worksheet'!$L$42&lt;=3)</xm:f>
            <x14:dxf>
              <font>
                <color rgb="FFFF0000"/>
              </font>
            </x14:dxf>
          </x14:cfRule>
          <xm:sqref>E19</xm:sqref>
        </x14:conditionalFormatting>
        <x14:conditionalFormatting xmlns:xm="http://schemas.microsoft.com/office/excel/2006/main">
          <x14:cfRule type="expression" priority="28" id="{053A238E-37A0-43BA-9FC5-B9A3D4EB8499}">
            <xm:f>AND('PPAQ Worksheet'!$L$38&gt;=1,'PPAQ Worksheet'!$L$38&lt;=3)</xm:f>
            <x14:dxf>
              <font>
                <color rgb="FFFF0000"/>
              </font>
            </x14:dxf>
          </x14:cfRule>
          <xm:sqref>D19</xm:sqref>
        </x14:conditionalFormatting>
        <x14:conditionalFormatting xmlns:xm="http://schemas.microsoft.com/office/excel/2006/main">
          <x14:cfRule type="expression" priority="27" id="{FD44D9E4-6CC9-4CC8-ADD8-79E8B745DEDF}">
            <xm:f>AND('PPAQ Worksheet'!$L$37&gt;=1,'PPAQ Worksheet'!$L$37&lt;=3)</xm:f>
            <x14:dxf>
              <font>
                <color rgb="FFFF0000"/>
              </font>
            </x14:dxf>
          </x14:cfRule>
          <xm:sqref>C19</xm:sqref>
        </x14:conditionalFormatting>
        <x14:conditionalFormatting xmlns:xm="http://schemas.microsoft.com/office/excel/2006/main">
          <x14:cfRule type="expression" priority="26" id="{2D1F9648-E62B-44FC-952B-4E9EDA91F6C9}">
            <xm:f>AND('PPAQ Worksheet'!$L$48&gt;=1,'PPAQ Worksheet'!$L$48&lt;=3)</xm:f>
            <x14:dxf>
              <font>
                <color rgb="FFFF0000"/>
              </font>
            </x14:dxf>
          </x14:cfRule>
          <xm:sqref>I25</xm:sqref>
        </x14:conditionalFormatting>
        <x14:conditionalFormatting xmlns:xm="http://schemas.microsoft.com/office/excel/2006/main">
          <x14:cfRule type="expression" priority="25" id="{B1008D5A-0CCC-46BB-BF42-7AE9EDFA6A6B}">
            <xm:f>AND('PPAQ Worksheet'!$L$46&gt;=1,'PPAQ Worksheet'!$L$46&lt;=3)</xm:f>
            <x14:dxf>
              <font>
                <color rgb="FFFF0000"/>
              </font>
            </x14:dxf>
          </x14:cfRule>
          <xm:sqref>H25</xm:sqref>
        </x14:conditionalFormatting>
        <x14:conditionalFormatting xmlns:xm="http://schemas.microsoft.com/office/excel/2006/main">
          <x14:cfRule type="expression" priority="24" id="{190208B0-2523-4EC9-8427-FF1C93D61A66}">
            <xm:f>AND('PPAQ Worksheet'!$L$55&gt;=1,'PPAQ Worksheet'!$L$55&lt;=3)</xm:f>
            <x14:dxf>
              <font>
                <color rgb="FFFF0000"/>
              </font>
            </x14:dxf>
          </x14:cfRule>
          <xm:sqref>H32</xm:sqref>
        </x14:conditionalFormatting>
        <x14:conditionalFormatting xmlns:xm="http://schemas.microsoft.com/office/excel/2006/main">
          <x14:cfRule type="expression" priority="23" id="{2B2C301E-4180-41B9-BB5F-B7CB2933DBBF}">
            <xm:f>AND('PPAQ Worksheet'!$L$41&gt;=1,'PPAQ Worksheet'!$L$41&lt;=3)</xm:f>
            <x14:dxf>
              <font>
                <color rgb="FFFF0000"/>
              </font>
            </x14:dxf>
          </x14:cfRule>
          <xm:sqref>G32</xm:sqref>
        </x14:conditionalFormatting>
        <x14:conditionalFormatting xmlns:xm="http://schemas.microsoft.com/office/excel/2006/main">
          <x14:cfRule type="expression" priority="22" id="{E7353B6F-7259-42EC-8E0D-842C42B3B056}">
            <xm:f>AND('PPAQ Worksheet'!$L$44&gt;=1,'PPAQ Worksheet'!$L$44&lt;=3)</xm:f>
            <x14:dxf>
              <font>
                <color rgb="FFFF0000"/>
              </font>
            </x14:dxf>
          </x14:cfRule>
          <xm:sqref>G25</xm:sqref>
        </x14:conditionalFormatting>
        <x14:conditionalFormatting xmlns:xm="http://schemas.microsoft.com/office/excel/2006/main">
          <x14:cfRule type="expression" priority="21" id="{A8C7B574-8106-4F1D-B294-40D2F33B0531}">
            <xm:f>AND('PPAQ Worksheet'!$L$43&gt;=1,'PPAQ Worksheet'!$L$43&lt;=3)</xm:f>
            <x14:dxf>
              <font>
                <color rgb="FFFF0000"/>
              </font>
            </x14:dxf>
          </x14:cfRule>
          <xm:sqref>F25</xm:sqref>
        </x14:conditionalFormatting>
        <x14:conditionalFormatting xmlns:xm="http://schemas.microsoft.com/office/excel/2006/main">
          <x14:cfRule type="expression" priority="20" id="{F12D6248-40CD-453D-9E01-63115D8D8BD8}">
            <xm:f>AND('PPAQ Worksheet'!$L$35&gt;=1,'PPAQ Worksheet'!$L$35&lt;=3)</xm:f>
            <x14:dxf>
              <font>
                <color rgb="FFFF0000"/>
              </font>
            </x14:dxf>
          </x14:cfRule>
          <xm:sqref>E25</xm:sqref>
        </x14:conditionalFormatting>
        <x14:conditionalFormatting xmlns:xm="http://schemas.microsoft.com/office/excel/2006/main">
          <x14:cfRule type="expression" priority="19" id="{C346C78B-4C67-40E8-A694-D448650B20C7}">
            <xm:f>AND('PPAQ Worksheet'!$L$17&gt;=1,'PPAQ Worksheet'!$L$17&lt;=3)</xm:f>
            <x14:dxf>
              <font>
                <color rgb="FFFF0000"/>
              </font>
            </x14:dxf>
          </x14:cfRule>
          <xm:sqref>D25</xm:sqref>
        </x14:conditionalFormatting>
        <x14:conditionalFormatting xmlns:xm="http://schemas.microsoft.com/office/excel/2006/main">
          <x14:cfRule type="expression" priority="18" id="{31DD0A1F-FBBD-48FF-AE00-897ECD3E547E}">
            <xm:f>AND('PPAQ Worksheet'!$L$16&gt;=1,'PPAQ Worksheet'!$L$16&lt;=3)</xm:f>
            <x14:dxf>
              <font>
                <color rgb="FFFF0000"/>
              </font>
            </x14:dxf>
          </x14:cfRule>
          <xm:sqref>C25</xm:sqref>
        </x14:conditionalFormatting>
        <x14:conditionalFormatting xmlns:xm="http://schemas.microsoft.com/office/excel/2006/main">
          <x14:cfRule type="expression" priority="17" id="{8110DFDB-4340-4468-9492-C26A2A82EF85}">
            <xm:f>AND('PPAQ Worksheet'!$L$19&gt;=1,'PPAQ Worksheet'!$L$19&lt;=3)</xm:f>
            <x14:dxf>
              <font>
                <color rgb="FFFF0000"/>
              </font>
            </x14:dxf>
          </x14:cfRule>
          <xm:sqref>B32</xm:sqref>
        </x14:conditionalFormatting>
        <x14:conditionalFormatting xmlns:xm="http://schemas.microsoft.com/office/excel/2006/main">
          <x14:cfRule type="expression" priority="16" id="{47BCD5C7-68D3-4A91-AF7C-1D824B277A73}">
            <xm:f>AND('PPAQ Worksheet'!$L$21&gt;=1,'PPAQ Worksheet'!$L$21&lt;=3)</xm:f>
            <x14:dxf>
              <font>
                <color rgb="FFFF0000"/>
              </font>
            </x14:dxf>
          </x14:cfRule>
          <xm:sqref>C32</xm:sqref>
        </x14:conditionalFormatting>
        <x14:conditionalFormatting xmlns:xm="http://schemas.microsoft.com/office/excel/2006/main">
          <x14:cfRule type="expression" priority="15" id="{384D6F27-76F6-4C19-8903-C2FE5C6B2728}">
            <xm:f>AND('PPAQ Worksheet'!$L$25&gt;=1,'PPAQ Worksheet'!$L$25&lt;=3)</xm:f>
            <x14:dxf>
              <font>
                <color rgb="FFFF0000"/>
              </font>
            </x14:dxf>
          </x14:cfRule>
          <xm:sqref>D32</xm:sqref>
        </x14:conditionalFormatting>
        <x14:conditionalFormatting xmlns:xm="http://schemas.microsoft.com/office/excel/2006/main">
          <x14:cfRule type="expression" priority="14" id="{5F4634CE-7C9B-4297-A203-AA89BDA91ACB}">
            <xm:f>AND('PPAQ Worksheet'!$L$34&gt;=1,'PPAQ Worksheet'!$L$34&lt;=3)</xm:f>
            <x14:dxf>
              <font>
                <color rgb="FFFF0000"/>
              </font>
            </x14:dxf>
          </x14:cfRule>
          <xm:sqref>E32</xm:sqref>
        </x14:conditionalFormatting>
        <x14:conditionalFormatting xmlns:xm="http://schemas.microsoft.com/office/excel/2006/main">
          <x14:cfRule type="expression" priority="13" id="{19B2FC6E-362E-4AF5-9E4A-6C542AD48ED4}">
            <xm:f>AND('PPAQ Worksheet'!$L$39&gt;=1,'PPAQ Worksheet'!$L$39&lt;=3)</xm:f>
            <x14:dxf>
              <font>
                <color rgb="FFFF0000"/>
              </font>
            </x14:dxf>
          </x14:cfRule>
          <xm:sqref>F32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4" tint="-0.249977111117893"/>
  </sheetPr>
  <dimension ref="A1:U45"/>
  <sheetViews>
    <sheetView showGridLines="0" showRowColHeaders="0" showRuler="0" topLeftCell="A28" zoomScaleNormal="100" workbookViewId="0">
      <selection sqref="A1:B1"/>
    </sheetView>
  </sheetViews>
  <sheetFormatPr defaultRowHeight="14.25" x14ac:dyDescent="0.2"/>
  <cols>
    <col min="1" max="6" width="9.140625" style="8"/>
    <col min="7" max="7" width="10.7109375" style="8" customWidth="1"/>
    <col min="8" max="16384" width="9.140625" style="8"/>
  </cols>
  <sheetData>
    <row r="1" spans="1:21" ht="42.75" customHeight="1" x14ac:dyDescent="0.2">
      <c r="A1" s="314"/>
      <c r="B1" s="314"/>
      <c r="C1" s="140" t="s">
        <v>156</v>
      </c>
      <c r="D1" s="140"/>
      <c r="E1" s="140"/>
      <c r="F1" s="140"/>
      <c r="G1" s="140"/>
      <c r="H1" s="140"/>
      <c r="I1" s="140"/>
      <c r="J1" s="140"/>
      <c r="K1" s="140"/>
      <c r="L1" s="140"/>
      <c r="M1" s="140"/>
      <c r="P1" s="52"/>
      <c r="Q1" s="52"/>
      <c r="R1" s="52"/>
      <c r="S1" s="52"/>
      <c r="T1" s="52"/>
      <c r="U1" s="52"/>
    </row>
    <row r="2" spans="1:21" ht="26.25" customHeight="1" x14ac:dyDescent="0.2">
      <c r="A2" s="315" t="s">
        <v>19</v>
      </c>
      <c r="B2" s="316"/>
      <c r="C2" s="316"/>
      <c r="D2" s="316"/>
      <c r="E2" s="316"/>
      <c r="F2" s="316"/>
      <c r="G2" s="316"/>
      <c r="H2" s="316"/>
      <c r="I2" s="316"/>
      <c r="J2" s="316"/>
      <c r="K2" s="316"/>
      <c r="L2" s="316"/>
      <c r="M2" s="316"/>
      <c r="P2" s="52"/>
      <c r="Q2" s="52"/>
      <c r="R2" s="52"/>
      <c r="S2" s="52"/>
      <c r="T2" s="52"/>
      <c r="U2" s="52"/>
    </row>
    <row r="3" spans="1:21" ht="62.25" customHeight="1" x14ac:dyDescent="0.2">
      <c r="A3" s="317" t="s">
        <v>133</v>
      </c>
      <c r="B3" s="317"/>
      <c r="C3" s="317"/>
      <c r="D3" s="317"/>
      <c r="E3" s="317"/>
      <c r="F3" s="317"/>
      <c r="G3" s="317"/>
      <c r="H3" s="317"/>
      <c r="I3" s="317"/>
      <c r="J3" s="317"/>
      <c r="K3" s="317"/>
      <c r="L3" s="317"/>
      <c r="M3" s="317"/>
      <c r="P3" s="52"/>
      <c r="Q3" s="52"/>
      <c r="R3" s="52"/>
      <c r="S3" s="52"/>
      <c r="T3" s="52"/>
      <c r="U3" s="52"/>
    </row>
    <row r="4" spans="1:21" ht="50.25" customHeight="1" x14ac:dyDescent="0.2">
      <c r="A4" s="317" t="s">
        <v>20</v>
      </c>
      <c r="B4" s="317"/>
      <c r="C4" s="317"/>
      <c r="D4" s="317"/>
      <c r="E4" s="317"/>
      <c r="F4" s="317"/>
      <c r="G4" s="317"/>
      <c r="H4" s="317"/>
      <c r="I4" s="317"/>
      <c r="J4" s="317"/>
      <c r="K4" s="317"/>
      <c r="L4" s="317"/>
      <c r="M4" s="317"/>
    </row>
    <row r="5" spans="1:21" x14ac:dyDescent="0.2">
      <c r="A5" s="52"/>
      <c r="B5" s="52"/>
      <c r="C5" s="52"/>
      <c r="D5" s="52"/>
      <c r="E5" s="52"/>
      <c r="F5" s="52"/>
      <c r="G5" s="52"/>
      <c r="H5" s="52"/>
      <c r="I5" s="52"/>
      <c r="J5" s="52"/>
      <c r="K5" s="52"/>
      <c r="L5" s="52"/>
      <c r="M5" s="52"/>
    </row>
    <row r="6" spans="1:21" ht="33.75" customHeight="1" x14ac:dyDescent="0.2">
      <c r="A6" s="52"/>
      <c r="B6" s="52"/>
      <c r="C6" s="52"/>
      <c r="D6" s="52"/>
      <c r="E6" s="52"/>
      <c r="F6" s="52"/>
      <c r="G6" s="52"/>
      <c r="H6" s="52"/>
      <c r="I6" s="52"/>
      <c r="J6" s="52"/>
      <c r="K6" s="52"/>
      <c r="L6" s="52"/>
      <c r="M6" s="52"/>
    </row>
    <row r="7" spans="1:21" ht="42" customHeight="1" x14ac:dyDescent="0.2">
      <c r="A7" s="312" t="s">
        <v>132</v>
      </c>
      <c r="B7" s="312"/>
      <c r="C7" s="312"/>
      <c r="D7" s="312"/>
      <c r="E7" s="312"/>
      <c r="F7" s="312"/>
      <c r="G7" s="312"/>
      <c r="H7" s="312"/>
      <c r="I7" s="312"/>
      <c r="J7" s="312"/>
      <c r="K7" s="312"/>
      <c r="L7" s="312"/>
      <c r="M7" s="312"/>
    </row>
    <row r="8" spans="1:21" ht="12.75" customHeight="1" x14ac:dyDescent="0.2">
      <c r="A8" s="52"/>
      <c r="B8" s="52"/>
      <c r="C8" s="52"/>
      <c r="D8" s="52"/>
      <c r="E8" s="52"/>
      <c r="F8" s="52"/>
      <c r="G8" s="52"/>
      <c r="H8" s="52"/>
      <c r="I8" s="52"/>
      <c r="J8" s="52"/>
      <c r="K8" s="52"/>
      <c r="L8" s="52"/>
      <c r="M8" s="52"/>
    </row>
    <row r="9" spans="1:21" x14ac:dyDescent="0.2">
      <c r="A9" s="52"/>
      <c r="B9" s="52"/>
      <c r="C9" s="52"/>
      <c r="D9" s="52"/>
      <c r="E9" s="52"/>
      <c r="F9" s="52"/>
      <c r="G9" s="52"/>
      <c r="H9" s="52"/>
      <c r="I9" s="52"/>
      <c r="J9" s="52"/>
      <c r="K9" s="52"/>
      <c r="L9" s="52"/>
      <c r="M9" s="52"/>
    </row>
    <row r="10" spans="1:21" x14ac:dyDescent="0.2">
      <c r="A10" s="52"/>
      <c r="B10" s="52"/>
      <c r="C10" s="52"/>
      <c r="D10" s="52"/>
      <c r="E10" s="52"/>
      <c r="F10" s="52"/>
      <c r="G10" s="52"/>
      <c r="H10" s="52"/>
      <c r="I10" s="52"/>
      <c r="J10" s="52"/>
      <c r="K10" s="52"/>
      <c r="L10" s="52"/>
      <c r="M10" s="52"/>
    </row>
    <row r="11" spans="1:21" x14ac:dyDescent="0.2">
      <c r="A11" s="52"/>
      <c r="B11" s="52"/>
      <c r="C11" s="52"/>
      <c r="D11" s="52"/>
      <c r="E11" s="52"/>
      <c r="F11" s="52"/>
      <c r="G11" s="52"/>
      <c r="H11" s="52"/>
      <c r="I11" s="52"/>
      <c r="J11" s="52"/>
      <c r="K11" s="52"/>
      <c r="L11" s="52"/>
      <c r="M11" s="52"/>
    </row>
    <row r="12" spans="1:21" x14ac:dyDescent="0.2">
      <c r="A12" s="52"/>
      <c r="B12" s="52"/>
      <c r="C12" s="52"/>
      <c r="D12" s="52"/>
      <c r="E12" s="52"/>
      <c r="F12" s="52"/>
      <c r="G12" s="52"/>
      <c r="H12" s="52"/>
      <c r="I12" s="52"/>
      <c r="J12" s="52"/>
      <c r="K12" s="52"/>
      <c r="L12" s="52"/>
      <c r="M12" s="52"/>
    </row>
    <row r="13" spans="1:21" x14ac:dyDescent="0.2">
      <c r="A13" s="52"/>
      <c r="B13" s="52"/>
      <c r="C13" s="52"/>
      <c r="D13" s="52"/>
      <c r="E13" s="52"/>
      <c r="F13" s="52"/>
      <c r="G13" s="52"/>
      <c r="H13" s="52"/>
      <c r="I13" s="52"/>
      <c r="J13" s="52"/>
      <c r="K13" s="52"/>
      <c r="L13" s="52"/>
      <c r="M13" s="52"/>
    </row>
    <row r="14" spans="1:21" ht="13.5" customHeight="1" x14ac:dyDescent="0.2">
      <c r="A14" s="52"/>
      <c r="B14" s="52"/>
      <c r="C14" s="52"/>
      <c r="D14" s="52"/>
      <c r="E14" s="52"/>
      <c r="F14" s="52"/>
      <c r="G14" s="52"/>
      <c r="H14" s="52"/>
      <c r="I14" s="52"/>
      <c r="J14" s="52"/>
      <c r="K14" s="52"/>
      <c r="L14" s="52"/>
      <c r="M14" s="52"/>
    </row>
    <row r="15" spans="1:21" ht="97.5" customHeight="1" x14ac:dyDescent="0.2">
      <c r="A15" s="312" t="s">
        <v>186</v>
      </c>
      <c r="B15" s="312"/>
      <c r="C15" s="312"/>
      <c r="D15" s="312"/>
      <c r="E15" s="312"/>
      <c r="F15" s="312"/>
      <c r="G15" s="312"/>
      <c r="H15" s="312"/>
      <c r="I15" s="312"/>
      <c r="J15" s="312"/>
      <c r="K15" s="312"/>
      <c r="L15" s="312"/>
      <c r="M15" s="312"/>
    </row>
    <row r="16" spans="1:21" ht="93.75" customHeight="1" x14ac:dyDescent="0.2">
      <c r="A16" s="52"/>
      <c r="B16" s="52"/>
      <c r="C16" s="52"/>
      <c r="D16" s="52"/>
      <c r="E16" s="52"/>
      <c r="F16" s="52"/>
      <c r="G16" s="52"/>
      <c r="H16" s="52"/>
      <c r="I16" s="52"/>
      <c r="J16" s="52"/>
      <c r="K16" s="52"/>
      <c r="L16" s="52"/>
      <c r="M16" s="52"/>
    </row>
    <row r="17" spans="1:13" ht="54.75" customHeight="1" x14ac:dyDescent="0.2">
      <c r="A17" s="312" t="s">
        <v>187</v>
      </c>
      <c r="B17" s="312"/>
      <c r="C17" s="312"/>
      <c r="D17" s="312"/>
      <c r="E17" s="312"/>
      <c r="F17" s="312"/>
      <c r="G17" s="312"/>
      <c r="H17" s="312"/>
      <c r="I17" s="312"/>
      <c r="J17" s="312"/>
      <c r="K17" s="312"/>
      <c r="L17" s="312"/>
      <c r="M17" s="312"/>
    </row>
    <row r="18" spans="1:13" ht="16.5" customHeight="1" x14ac:dyDescent="0.2">
      <c r="A18" s="52"/>
      <c r="B18" s="52"/>
      <c r="C18" s="52"/>
      <c r="D18" s="52"/>
      <c r="E18" s="52"/>
      <c r="F18" s="52"/>
      <c r="G18" s="52"/>
      <c r="H18" s="52"/>
      <c r="I18" s="52"/>
      <c r="J18" s="52"/>
      <c r="K18" s="52"/>
      <c r="L18" s="52"/>
      <c r="M18" s="52"/>
    </row>
    <row r="19" spans="1:13" x14ac:dyDescent="0.2">
      <c r="A19" s="52"/>
      <c r="B19" s="52"/>
      <c r="C19" s="52"/>
      <c r="D19" s="52"/>
      <c r="E19" s="52"/>
      <c r="F19" s="52"/>
      <c r="G19" s="52"/>
      <c r="H19" s="52"/>
      <c r="I19" s="52"/>
      <c r="J19" s="52"/>
      <c r="K19" s="52"/>
      <c r="L19" s="52"/>
      <c r="M19" s="52"/>
    </row>
    <row r="20" spans="1:13" x14ac:dyDescent="0.2">
      <c r="A20" s="52"/>
      <c r="B20" s="52"/>
      <c r="C20" s="52"/>
      <c r="D20" s="52"/>
      <c r="E20" s="52"/>
      <c r="F20" s="52"/>
      <c r="G20" s="52"/>
      <c r="H20" s="52"/>
      <c r="I20" s="52"/>
      <c r="J20" s="52"/>
      <c r="K20" s="52"/>
      <c r="L20" s="52"/>
      <c r="M20" s="52"/>
    </row>
    <row r="21" spans="1:13" x14ac:dyDescent="0.2">
      <c r="A21" s="52"/>
      <c r="B21" s="52"/>
      <c r="C21" s="52"/>
      <c r="D21" s="52"/>
      <c r="E21" s="52"/>
      <c r="F21" s="52"/>
      <c r="G21" s="52"/>
      <c r="H21" s="52"/>
      <c r="I21" s="52"/>
      <c r="J21" s="52"/>
      <c r="K21" s="52"/>
      <c r="L21" s="52"/>
      <c r="M21" s="52"/>
    </row>
    <row r="22" spans="1:13" ht="37.5" customHeight="1" x14ac:dyDescent="0.2">
      <c r="A22" s="52"/>
      <c r="B22" s="52"/>
      <c r="C22" s="52"/>
      <c r="D22" s="52"/>
      <c r="E22" s="52"/>
      <c r="F22" s="52"/>
      <c r="G22" s="52"/>
      <c r="H22" s="52"/>
      <c r="I22" s="52"/>
      <c r="J22" s="52"/>
      <c r="K22" s="52"/>
      <c r="L22" s="52"/>
      <c r="M22" s="52"/>
    </row>
    <row r="23" spans="1:13" ht="79.5" customHeight="1" x14ac:dyDescent="0.2">
      <c r="A23" s="312" t="s">
        <v>76</v>
      </c>
      <c r="B23" s="312"/>
      <c r="C23" s="312"/>
      <c r="D23" s="312"/>
      <c r="E23" s="312"/>
      <c r="F23" s="312"/>
      <c r="G23" s="312"/>
      <c r="H23" s="312"/>
      <c r="I23" s="312"/>
      <c r="J23" s="312"/>
      <c r="K23" s="312"/>
      <c r="L23" s="312"/>
      <c r="M23" s="312"/>
    </row>
    <row r="24" spans="1:13" x14ac:dyDescent="0.2">
      <c r="A24" s="52"/>
      <c r="B24" s="52"/>
      <c r="C24" s="52"/>
      <c r="D24" s="52"/>
      <c r="E24" s="52"/>
      <c r="F24" s="52"/>
      <c r="G24" s="52"/>
      <c r="H24" s="52"/>
      <c r="I24" s="52"/>
      <c r="J24" s="52"/>
      <c r="K24" s="52"/>
      <c r="L24" s="52"/>
      <c r="M24" s="52"/>
    </row>
    <row r="25" spans="1:13" x14ac:dyDescent="0.2">
      <c r="A25" s="313" t="s">
        <v>21</v>
      </c>
      <c r="B25" s="313"/>
      <c r="C25" s="313"/>
      <c r="D25" s="313"/>
      <c r="E25" s="313"/>
      <c r="F25" s="313"/>
      <c r="G25" s="313"/>
      <c r="H25" s="313"/>
      <c r="I25" s="313"/>
      <c r="J25" s="313"/>
      <c r="K25" s="313"/>
      <c r="L25" s="313"/>
      <c r="M25" s="313"/>
    </row>
    <row r="26" spans="1:13" s="73" customFormat="1" ht="21" customHeight="1" x14ac:dyDescent="0.25">
      <c r="A26" s="327" t="s">
        <v>163</v>
      </c>
      <c r="B26" s="327"/>
      <c r="C26" s="327"/>
      <c r="D26" s="327"/>
      <c r="E26" s="327"/>
      <c r="F26" s="327"/>
      <c r="G26" s="72"/>
      <c r="H26" s="72"/>
      <c r="I26" s="72"/>
      <c r="J26" s="72"/>
      <c r="K26" s="72"/>
      <c r="L26" s="72"/>
      <c r="M26" s="72"/>
    </row>
    <row r="27" spans="1:13" s="9" customFormat="1" ht="19.5" customHeight="1" x14ac:dyDescent="0.2">
      <c r="A27" s="328" t="s">
        <v>24</v>
      </c>
      <c r="B27" s="328"/>
      <c r="C27" s="328"/>
      <c r="D27" s="328"/>
      <c r="E27" s="328"/>
      <c r="F27" s="328"/>
      <c r="G27" s="328"/>
      <c r="H27" s="328"/>
      <c r="I27" s="328"/>
      <c r="J27" s="328"/>
      <c r="K27" s="328"/>
      <c r="L27" s="328"/>
      <c r="M27" s="328"/>
    </row>
    <row r="28" spans="1:13" s="9" customFormat="1" ht="33" customHeight="1" x14ac:dyDescent="0.2">
      <c r="A28" s="328" t="s">
        <v>22</v>
      </c>
      <c r="B28" s="328"/>
      <c r="C28" s="328"/>
      <c r="D28" s="328"/>
      <c r="E28" s="328"/>
      <c r="F28" s="328"/>
      <c r="G28" s="328"/>
      <c r="H28" s="328"/>
      <c r="I28" s="328"/>
      <c r="J28" s="328"/>
      <c r="K28" s="328"/>
      <c r="L28" s="328"/>
      <c r="M28" s="328"/>
    </row>
    <row r="29" spans="1:13" s="9" customFormat="1" ht="33.75" customHeight="1" x14ac:dyDescent="0.2">
      <c r="A29" s="328" t="s">
        <v>23</v>
      </c>
      <c r="B29" s="328"/>
      <c r="C29" s="328"/>
      <c r="D29" s="328"/>
      <c r="E29" s="328"/>
      <c r="F29" s="328"/>
      <c r="G29" s="328"/>
      <c r="H29" s="328"/>
      <c r="I29" s="328"/>
      <c r="J29" s="328"/>
      <c r="K29" s="328"/>
      <c r="L29" s="328"/>
      <c r="M29" s="328"/>
    </row>
    <row r="30" spans="1:13" s="9" customFormat="1" ht="39" customHeight="1" x14ac:dyDescent="0.2">
      <c r="A30" s="329"/>
      <c r="B30" s="329"/>
      <c r="C30" s="329"/>
      <c r="D30" s="329"/>
      <c r="E30" s="329"/>
      <c r="F30" s="329"/>
      <c r="G30" s="329"/>
      <c r="H30" s="329"/>
      <c r="I30" s="53"/>
      <c r="J30" s="54"/>
      <c r="K30" s="54"/>
      <c r="L30" s="54"/>
      <c r="M30" s="54"/>
    </row>
    <row r="31" spans="1:13" s="75" customFormat="1" ht="32.25" customHeight="1" x14ac:dyDescent="0.25">
      <c r="A31" s="324" t="s">
        <v>188</v>
      </c>
      <c r="B31" s="325"/>
      <c r="C31" s="325"/>
      <c r="D31" s="325"/>
      <c r="E31" s="325"/>
      <c r="F31" s="325"/>
      <c r="G31" s="325"/>
      <c r="H31" s="74"/>
      <c r="I31" s="74"/>
      <c r="J31" s="74"/>
      <c r="K31" s="74"/>
      <c r="L31" s="74"/>
      <c r="M31" s="74"/>
    </row>
    <row r="32" spans="1:13" s="9" customFormat="1" ht="34.5" customHeight="1" x14ac:dyDescent="0.2">
      <c r="A32" s="326"/>
      <c r="B32" s="326"/>
      <c r="C32" s="326"/>
      <c r="D32" s="326"/>
      <c r="E32" s="326"/>
      <c r="F32" s="326"/>
      <c r="G32" s="326"/>
      <c r="H32" s="52"/>
      <c r="I32" s="52"/>
      <c r="J32" s="52"/>
      <c r="K32" s="52"/>
      <c r="L32" s="52"/>
      <c r="M32" s="52"/>
    </row>
    <row r="33" spans="1:13" s="9" customFormat="1" ht="58.5" customHeight="1" x14ac:dyDescent="0.25">
      <c r="A33" s="323"/>
      <c r="B33" s="323"/>
      <c r="C33" s="323"/>
      <c r="D33" s="323"/>
      <c r="E33" s="323"/>
      <c r="F33" s="323"/>
      <c r="G33" s="323"/>
      <c r="H33" s="52"/>
      <c r="I33" s="52"/>
      <c r="J33" s="52"/>
      <c r="K33" s="52"/>
      <c r="L33" s="52"/>
      <c r="M33" s="52"/>
    </row>
    <row r="34" spans="1:13" s="9" customFormat="1" ht="17.25" customHeight="1" x14ac:dyDescent="0.2">
      <c r="A34" s="52"/>
      <c r="B34" s="52"/>
      <c r="C34" s="52"/>
      <c r="D34" s="52"/>
      <c r="E34" s="52"/>
      <c r="F34" s="52"/>
      <c r="G34" s="52"/>
      <c r="H34" s="52"/>
      <c r="I34" s="52"/>
      <c r="J34" s="52"/>
      <c r="K34" s="52"/>
      <c r="L34" s="52"/>
      <c r="M34" s="52"/>
    </row>
    <row r="35" spans="1:13" s="9" customFormat="1" x14ac:dyDescent="0.2">
      <c r="A35" s="313" t="s">
        <v>25</v>
      </c>
      <c r="B35" s="313"/>
      <c r="C35" s="313"/>
      <c r="D35" s="313"/>
      <c r="E35" s="313"/>
      <c r="F35" s="313"/>
      <c r="G35" s="313"/>
      <c r="H35" s="313"/>
      <c r="I35" s="313"/>
      <c r="J35" s="313"/>
      <c r="K35" s="313"/>
      <c r="L35" s="313"/>
      <c r="M35" s="313"/>
    </row>
    <row r="36" spans="1:13" x14ac:dyDescent="0.2">
      <c r="A36" s="320" t="s">
        <v>189</v>
      </c>
      <c r="B36" s="320"/>
      <c r="C36" s="320"/>
      <c r="D36" s="320"/>
      <c r="E36" s="320"/>
      <c r="F36" s="320"/>
      <c r="G36" s="320"/>
      <c r="H36" s="320"/>
      <c r="I36" s="320"/>
      <c r="J36" s="320"/>
      <c r="K36" s="320"/>
      <c r="L36" s="320"/>
      <c r="M36" s="320"/>
    </row>
    <row r="37" spans="1:13" ht="27" customHeight="1" x14ac:dyDescent="0.2">
      <c r="A37" s="320"/>
      <c r="B37" s="320"/>
      <c r="C37" s="320"/>
      <c r="D37" s="320"/>
      <c r="E37" s="320"/>
      <c r="F37" s="320"/>
      <c r="G37" s="320"/>
      <c r="H37" s="320"/>
      <c r="I37" s="320"/>
      <c r="J37" s="320"/>
      <c r="K37" s="320"/>
      <c r="L37" s="320"/>
      <c r="M37" s="320"/>
    </row>
    <row r="38" spans="1:13" x14ac:dyDescent="0.2">
      <c r="A38" s="321" t="s">
        <v>26</v>
      </c>
      <c r="B38" s="321"/>
      <c r="C38" s="321"/>
      <c r="D38" s="321"/>
      <c r="E38" s="321"/>
      <c r="F38" s="321"/>
      <c r="G38" s="321"/>
      <c r="H38" s="321"/>
      <c r="I38" s="321"/>
      <c r="J38" s="321"/>
      <c r="K38" s="321"/>
      <c r="L38" s="321"/>
      <c r="M38" s="321"/>
    </row>
    <row r="39" spans="1:13" ht="21" customHeight="1" x14ac:dyDescent="0.2">
      <c r="A39" s="322"/>
      <c r="B39" s="322"/>
      <c r="C39" s="322"/>
      <c r="D39" s="322"/>
      <c r="E39" s="322"/>
      <c r="F39" s="322"/>
      <c r="G39" s="322"/>
      <c r="H39" s="322"/>
      <c r="I39" s="322"/>
      <c r="J39" s="322"/>
      <c r="K39" s="322"/>
      <c r="L39" s="322"/>
      <c r="M39" s="322"/>
    </row>
    <row r="40" spans="1:13" x14ac:dyDescent="0.2">
      <c r="A40" s="321" t="s">
        <v>27</v>
      </c>
      <c r="B40" s="321"/>
      <c r="C40" s="321"/>
      <c r="D40" s="321"/>
      <c r="E40" s="321"/>
      <c r="F40" s="321"/>
      <c r="G40" s="321"/>
      <c r="H40" s="321"/>
      <c r="I40" s="321"/>
      <c r="J40" s="321"/>
      <c r="K40" s="321"/>
      <c r="L40" s="321"/>
      <c r="M40" s="321"/>
    </row>
    <row r="41" spans="1:13" ht="15" customHeight="1" x14ac:dyDescent="0.2">
      <c r="A41" s="52"/>
      <c r="B41" s="52"/>
      <c r="C41" s="52"/>
      <c r="D41" s="52"/>
      <c r="E41" s="52"/>
      <c r="F41" s="52"/>
      <c r="G41" s="52"/>
      <c r="H41" s="52"/>
      <c r="I41" s="52"/>
      <c r="J41" s="52"/>
      <c r="K41" s="52"/>
      <c r="L41" s="52"/>
      <c r="M41" s="52"/>
    </row>
    <row r="42" spans="1:13" ht="13.5" customHeight="1" x14ac:dyDescent="0.2">
      <c r="A42" s="52"/>
      <c r="B42" s="52"/>
      <c r="C42" s="318"/>
      <c r="D42" s="55"/>
      <c r="E42" s="55"/>
      <c r="F42" s="318"/>
      <c r="G42" s="55"/>
      <c r="H42" s="55"/>
      <c r="I42" s="55"/>
      <c r="J42" s="52"/>
      <c r="K42" s="52"/>
      <c r="L42" s="52"/>
      <c r="M42" s="52"/>
    </row>
    <row r="43" spans="1:13" x14ac:dyDescent="0.2">
      <c r="A43" s="52"/>
      <c r="B43" s="52"/>
      <c r="C43" s="319"/>
      <c r="D43" s="52"/>
      <c r="E43" s="52"/>
      <c r="F43" s="318"/>
      <c r="G43" s="52"/>
      <c r="H43" s="52"/>
      <c r="I43" s="52"/>
      <c r="J43" s="52"/>
      <c r="K43" s="52"/>
      <c r="L43" s="52"/>
      <c r="M43" s="52"/>
    </row>
    <row r="44" spans="1:13" x14ac:dyDescent="0.2">
      <c r="A44" s="52"/>
      <c r="B44" s="52"/>
      <c r="C44" s="319"/>
      <c r="D44" s="52"/>
      <c r="E44" s="52"/>
      <c r="F44" s="318"/>
      <c r="G44" s="52"/>
      <c r="H44" s="52"/>
      <c r="I44" s="52"/>
      <c r="J44" s="52"/>
      <c r="K44" s="52"/>
      <c r="L44" s="52"/>
      <c r="M44" s="52"/>
    </row>
    <row r="45" spans="1:13" x14ac:dyDescent="0.2">
      <c r="A45" s="52"/>
      <c r="B45" s="52"/>
      <c r="C45" s="52"/>
      <c r="D45" s="52"/>
      <c r="E45" s="52"/>
      <c r="F45" s="52"/>
      <c r="G45" s="52"/>
      <c r="H45" s="52"/>
      <c r="I45" s="52"/>
      <c r="J45" s="52"/>
      <c r="K45" s="52"/>
      <c r="L45" s="52"/>
      <c r="M45" s="52"/>
    </row>
  </sheetData>
  <sheetProtection password="9700" sheet="1" objects="1" scenarios="1" selectLockedCells="1"/>
  <mergeCells count="25">
    <mergeCell ref="A33:G33"/>
    <mergeCell ref="A31:G31"/>
    <mergeCell ref="A32:G32"/>
    <mergeCell ref="A26:F26"/>
    <mergeCell ref="A28:M28"/>
    <mergeCell ref="A29:M29"/>
    <mergeCell ref="A27:M27"/>
    <mergeCell ref="A30:H30"/>
    <mergeCell ref="C42:C44"/>
    <mergeCell ref="A35:M35"/>
    <mergeCell ref="A36:M37"/>
    <mergeCell ref="A38:M38"/>
    <mergeCell ref="A39:M39"/>
    <mergeCell ref="A40:M40"/>
    <mergeCell ref="F42:F44"/>
    <mergeCell ref="A1:B1"/>
    <mergeCell ref="C1:M1"/>
    <mergeCell ref="A2:M2"/>
    <mergeCell ref="A3:M3"/>
    <mergeCell ref="A4:M4"/>
    <mergeCell ref="A15:M15"/>
    <mergeCell ref="A17:M17"/>
    <mergeCell ref="A23:M23"/>
    <mergeCell ref="A25:M25"/>
    <mergeCell ref="A7:M7"/>
  </mergeCells>
  <pageMargins left="0.7" right="0.7" top="5.2083333333333336E-2" bottom="0.7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Macro1">
                <anchor moveWithCells="1" sizeWithCells="1">
                  <from>
                    <xdr:col>8</xdr:col>
                    <xdr:colOff>38100</xdr:colOff>
                    <xdr:row>40</xdr:row>
                    <xdr:rowOff>161925</xdr:rowOff>
                  </from>
                  <to>
                    <xdr:col>10</xdr:col>
                    <xdr:colOff>152400</xdr:colOff>
                    <xdr:row>43</xdr:row>
                    <xdr:rowOff>95250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Welcome to PPAQ</vt:lpstr>
      <vt:lpstr>PPAQ Worksheet</vt:lpstr>
      <vt:lpstr>PPAQ Scoring and Interpretation</vt:lpstr>
      <vt:lpstr>PPAQ Domains</vt:lpstr>
      <vt:lpstr>Moving Forward</vt:lpstr>
    </vt:vector>
  </TitlesOfParts>
  <Company>Dept. of Veterans Affairs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Beehler, Gregory</dc:creator>
  <cp:lastModifiedBy>Beehler, Gregory</cp:lastModifiedBy>
  <cp:lastPrinted>2015-11-10T14:02:57Z</cp:lastPrinted>
  <dcterms:created xsi:type="dcterms:W3CDTF">2013-06-25T16:16:12Z</dcterms:created>
  <dcterms:modified xsi:type="dcterms:W3CDTF">2017-10-24T19:03:03Z</dcterms:modified>
</cp:coreProperties>
</file>